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1 полугодие 2024\"/>
    </mc:Choice>
  </mc:AlternateContent>
  <bookViews>
    <workbookView xWindow="0" yWindow="0" windowWidth="28800" windowHeight="120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L94" i="1" l="1"/>
  <c r="F314" i="1" l="1"/>
  <c r="G314" i="1"/>
  <c r="H314" i="1"/>
  <c r="I314" i="1"/>
  <c r="J314" i="1"/>
  <c r="G299" i="1"/>
  <c r="H299" i="1"/>
  <c r="I299" i="1"/>
  <c r="J299" i="1"/>
  <c r="F299" i="1"/>
  <c r="L298" i="1"/>
  <c r="J298" i="1"/>
  <c r="I298" i="1"/>
  <c r="H298" i="1"/>
  <c r="G298" i="1"/>
  <c r="F298" i="1"/>
  <c r="G281" i="1"/>
  <c r="H281" i="1"/>
  <c r="I281" i="1"/>
  <c r="J281" i="1"/>
  <c r="F281" i="1"/>
  <c r="L280" i="1"/>
  <c r="J280" i="1"/>
  <c r="I280" i="1"/>
  <c r="H280" i="1"/>
  <c r="G280" i="1"/>
  <c r="F280" i="1"/>
  <c r="G264" i="1"/>
  <c r="H264" i="1"/>
  <c r="I264" i="1"/>
  <c r="J264" i="1"/>
  <c r="F264" i="1"/>
  <c r="L263" i="1"/>
  <c r="J263" i="1"/>
  <c r="I263" i="1"/>
  <c r="H263" i="1"/>
  <c r="G263" i="1"/>
  <c r="F263" i="1"/>
  <c r="G248" i="1"/>
  <c r="H248" i="1"/>
  <c r="I248" i="1"/>
  <c r="J248" i="1"/>
  <c r="F248" i="1"/>
  <c r="L247" i="1"/>
  <c r="J247" i="1"/>
  <c r="I247" i="1"/>
  <c r="H247" i="1"/>
  <c r="G247" i="1"/>
  <c r="F247" i="1"/>
  <c r="G230" i="1"/>
  <c r="H230" i="1"/>
  <c r="I230" i="1"/>
  <c r="J230" i="1"/>
  <c r="F230" i="1"/>
  <c r="L229" i="1"/>
  <c r="J229" i="1"/>
  <c r="I229" i="1"/>
  <c r="H229" i="1"/>
  <c r="G229" i="1"/>
  <c r="F229" i="1"/>
  <c r="G59" i="1"/>
  <c r="H59" i="1"/>
  <c r="I59" i="1"/>
  <c r="J59" i="1"/>
  <c r="L59" i="1"/>
  <c r="F59" i="1"/>
  <c r="G41" i="1"/>
  <c r="H41" i="1"/>
  <c r="I41" i="1"/>
  <c r="J41" i="1"/>
  <c r="L41" i="1"/>
  <c r="F41" i="1"/>
  <c r="G23" i="1"/>
  <c r="H23" i="1"/>
  <c r="I23" i="1"/>
  <c r="J23" i="1"/>
  <c r="L23" i="1"/>
  <c r="F23" i="1"/>
  <c r="F198" i="1"/>
  <c r="G197" i="1"/>
  <c r="G198" i="1" s="1"/>
  <c r="H197" i="1"/>
  <c r="H198" i="1" s="1"/>
  <c r="I197" i="1"/>
  <c r="I198" i="1" s="1"/>
  <c r="J197" i="1"/>
  <c r="J198" i="1" s="1"/>
  <c r="L197" i="1"/>
  <c r="F197" i="1"/>
  <c r="G180" i="1"/>
  <c r="H180" i="1"/>
  <c r="I180" i="1"/>
  <c r="J180" i="1"/>
  <c r="L180" i="1"/>
  <c r="F180" i="1"/>
  <c r="L179" i="1"/>
  <c r="J179" i="1"/>
  <c r="I179" i="1"/>
  <c r="H179" i="1"/>
  <c r="G179" i="1"/>
  <c r="F179" i="1"/>
  <c r="G163" i="1"/>
  <c r="H163" i="1"/>
  <c r="I163" i="1"/>
  <c r="J163" i="1"/>
  <c r="F163" i="1"/>
  <c r="G162" i="1"/>
  <c r="L162" i="1"/>
  <c r="J162" i="1"/>
  <c r="I162" i="1"/>
  <c r="H162" i="1"/>
  <c r="F162" i="1"/>
  <c r="G145" i="1"/>
  <c r="H145" i="1"/>
  <c r="I145" i="1"/>
  <c r="J145" i="1"/>
  <c r="F145" i="1"/>
  <c r="L144" i="1"/>
  <c r="J144" i="1"/>
  <c r="I144" i="1"/>
  <c r="H144" i="1"/>
  <c r="G144" i="1"/>
  <c r="F144" i="1"/>
  <c r="G127" i="1"/>
  <c r="H127" i="1"/>
  <c r="I127" i="1"/>
  <c r="J127" i="1"/>
  <c r="L127" i="1"/>
  <c r="F127" i="1"/>
  <c r="G94" i="1"/>
  <c r="H94" i="1"/>
  <c r="I94" i="1"/>
  <c r="J94" i="1"/>
  <c r="F94" i="1"/>
  <c r="F77" i="1"/>
  <c r="G77" i="1"/>
  <c r="H77" i="1"/>
  <c r="I77" i="1"/>
  <c r="J77" i="1"/>
  <c r="L77" i="1"/>
  <c r="A78" i="1"/>
  <c r="B78" i="1"/>
  <c r="F73" i="1"/>
  <c r="G73" i="1"/>
  <c r="H73" i="1"/>
  <c r="I73" i="1"/>
  <c r="J73" i="1"/>
  <c r="L73" i="1"/>
  <c r="F286" i="1" l="1"/>
  <c r="L11" i="1"/>
  <c r="B212" i="1"/>
  <c r="L211" i="1"/>
  <c r="J211" i="1"/>
  <c r="I211" i="1"/>
  <c r="H211" i="1"/>
  <c r="G211" i="1"/>
  <c r="F211" i="1"/>
  <c r="B204" i="1"/>
  <c r="L203" i="1"/>
  <c r="J203" i="1"/>
  <c r="I203" i="1"/>
  <c r="H203" i="1"/>
  <c r="G203" i="1"/>
  <c r="F203" i="1"/>
  <c r="L218" i="1"/>
  <c r="J218" i="1"/>
  <c r="G218" i="1"/>
  <c r="B219" i="1"/>
  <c r="L230" i="1" l="1"/>
  <c r="G212" i="1"/>
  <c r="L212" i="1"/>
  <c r="H212" i="1"/>
  <c r="F212" i="1"/>
  <c r="J212" i="1"/>
  <c r="I212" i="1"/>
  <c r="F218" i="1"/>
  <c r="H218" i="1"/>
  <c r="I218" i="1"/>
  <c r="J225" i="1"/>
  <c r="F225" i="1"/>
  <c r="G225" i="1"/>
  <c r="B313" i="1"/>
  <c r="A313" i="1"/>
  <c r="L312" i="1"/>
  <c r="J312" i="1"/>
  <c r="I312" i="1"/>
  <c r="H312" i="1"/>
  <c r="G312" i="1"/>
  <c r="F312" i="1"/>
  <c r="B305" i="1"/>
  <c r="L304" i="1"/>
  <c r="J304" i="1"/>
  <c r="I304" i="1"/>
  <c r="H304" i="1"/>
  <c r="G304" i="1"/>
  <c r="F304" i="1"/>
  <c r="B299" i="1"/>
  <c r="A299" i="1"/>
  <c r="L294" i="1"/>
  <c r="J294" i="1"/>
  <c r="I294" i="1"/>
  <c r="H294" i="1"/>
  <c r="G294" i="1"/>
  <c r="F294" i="1"/>
  <c r="B287" i="1"/>
  <c r="L286" i="1"/>
  <c r="L299" i="1" s="1"/>
  <c r="J286" i="1"/>
  <c r="I286" i="1"/>
  <c r="H286" i="1"/>
  <c r="G286" i="1"/>
  <c r="B281" i="1"/>
  <c r="A281" i="1"/>
  <c r="L276" i="1"/>
  <c r="J276" i="1"/>
  <c r="I276" i="1"/>
  <c r="H276" i="1"/>
  <c r="G276" i="1"/>
  <c r="F276" i="1"/>
  <c r="B270" i="1"/>
  <c r="L269" i="1"/>
  <c r="L281" i="1" s="1"/>
  <c r="J269" i="1"/>
  <c r="I269" i="1"/>
  <c r="H269" i="1"/>
  <c r="G269" i="1"/>
  <c r="F269" i="1"/>
  <c r="B264" i="1"/>
  <c r="A264" i="1"/>
  <c r="L259" i="1"/>
  <c r="J259" i="1"/>
  <c r="I259" i="1"/>
  <c r="H259" i="1"/>
  <c r="G259" i="1"/>
  <c r="F259" i="1"/>
  <c r="B253" i="1"/>
  <c r="L252" i="1"/>
  <c r="J252" i="1"/>
  <c r="I252" i="1"/>
  <c r="H252" i="1"/>
  <c r="G252" i="1"/>
  <c r="F252" i="1"/>
  <c r="B248" i="1"/>
  <c r="A248" i="1"/>
  <c r="L243" i="1"/>
  <c r="J243" i="1"/>
  <c r="I243" i="1"/>
  <c r="H243" i="1"/>
  <c r="G243" i="1"/>
  <c r="F243" i="1"/>
  <c r="B236" i="1"/>
  <c r="L235" i="1"/>
  <c r="L248" i="1" s="1"/>
  <c r="J235" i="1"/>
  <c r="I235" i="1"/>
  <c r="H235" i="1"/>
  <c r="G235" i="1"/>
  <c r="F235" i="1"/>
  <c r="B230" i="1"/>
  <c r="A230" i="1"/>
  <c r="L225" i="1"/>
  <c r="I225" i="1"/>
  <c r="H225" i="1"/>
  <c r="L264" i="1" l="1"/>
  <c r="H313" i="1"/>
  <c r="F313" i="1"/>
  <c r="J313" i="1"/>
  <c r="G313" i="1"/>
  <c r="L313" i="1"/>
  <c r="I313" i="1"/>
  <c r="J82" i="1"/>
  <c r="F115" i="1"/>
  <c r="G115" i="1"/>
  <c r="H115" i="1"/>
  <c r="H128" i="1" s="1"/>
  <c r="I115" i="1"/>
  <c r="I128" i="1" s="1"/>
  <c r="J115" i="1"/>
  <c r="L115" i="1"/>
  <c r="A116" i="1"/>
  <c r="B116" i="1"/>
  <c r="B109" i="1"/>
  <c r="A109" i="1"/>
  <c r="L108" i="1"/>
  <c r="J108" i="1"/>
  <c r="I108" i="1"/>
  <c r="H108" i="1"/>
  <c r="G108" i="1"/>
  <c r="F108" i="1"/>
  <c r="B101" i="1"/>
  <c r="A101" i="1"/>
  <c r="L100" i="1"/>
  <c r="J100" i="1"/>
  <c r="I100" i="1"/>
  <c r="H100" i="1"/>
  <c r="H109" i="1" s="1"/>
  <c r="G100" i="1"/>
  <c r="G109" i="1" s="1"/>
  <c r="F100" i="1"/>
  <c r="I123" i="1"/>
  <c r="H123" i="1"/>
  <c r="F109" i="1" l="1"/>
  <c r="J109" i="1"/>
  <c r="L109" i="1"/>
  <c r="I109" i="1"/>
  <c r="F123" i="1"/>
  <c r="F128" i="1" s="1"/>
  <c r="J123" i="1"/>
  <c r="J128" i="1" s="1"/>
  <c r="G123" i="1"/>
  <c r="G128" i="1" s="1"/>
  <c r="L123" i="1"/>
  <c r="L128" i="1" s="1"/>
  <c r="B198" i="1"/>
  <c r="A198" i="1"/>
  <c r="L193" i="1"/>
  <c r="J193" i="1"/>
  <c r="I193" i="1"/>
  <c r="H193" i="1"/>
  <c r="G193" i="1"/>
  <c r="F193" i="1"/>
  <c r="B186" i="1"/>
  <c r="A186" i="1"/>
  <c r="L185" i="1"/>
  <c r="J185" i="1"/>
  <c r="I185" i="1"/>
  <c r="H185" i="1"/>
  <c r="G185" i="1"/>
  <c r="F185" i="1"/>
  <c r="B180" i="1"/>
  <c r="A180" i="1"/>
  <c r="L175" i="1"/>
  <c r="J175" i="1"/>
  <c r="I175" i="1"/>
  <c r="H175" i="1"/>
  <c r="G175" i="1"/>
  <c r="F175" i="1"/>
  <c r="B168" i="1"/>
  <c r="A168" i="1"/>
  <c r="L167" i="1"/>
  <c r="J167" i="1"/>
  <c r="I167" i="1"/>
  <c r="H167" i="1"/>
  <c r="G167" i="1"/>
  <c r="F167" i="1"/>
  <c r="B163" i="1"/>
  <c r="A163" i="1"/>
  <c r="L158" i="1"/>
  <c r="J158" i="1"/>
  <c r="I158" i="1"/>
  <c r="H158" i="1"/>
  <c r="G158" i="1"/>
  <c r="F158" i="1"/>
  <c r="B151" i="1"/>
  <c r="A151" i="1"/>
  <c r="L150" i="1"/>
  <c r="J150" i="1"/>
  <c r="I150" i="1"/>
  <c r="H150" i="1"/>
  <c r="G150" i="1"/>
  <c r="F150" i="1"/>
  <c r="B145" i="1"/>
  <c r="A145" i="1"/>
  <c r="L140" i="1"/>
  <c r="J140" i="1"/>
  <c r="I140" i="1"/>
  <c r="H140" i="1"/>
  <c r="G140" i="1"/>
  <c r="F140" i="1"/>
  <c r="B134" i="1"/>
  <c r="A134" i="1"/>
  <c r="L133" i="1"/>
  <c r="J133" i="1"/>
  <c r="I133" i="1"/>
  <c r="H133" i="1"/>
  <c r="G133" i="1"/>
  <c r="F133" i="1"/>
  <c r="B128" i="1"/>
  <c r="A128" i="1"/>
  <c r="B95" i="1"/>
  <c r="A95" i="1"/>
  <c r="L90" i="1"/>
  <c r="J90" i="1"/>
  <c r="J95" i="1" s="1"/>
  <c r="I90" i="1"/>
  <c r="H90" i="1"/>
  <c r="G90" i="1"/>
  <c r="F90" i="1"/>
  <c r="B83" i="1"/>
  <c r="A83" i="1"/>
  <c r="L82" i="1"/>
  <c r="L95" i="1" s="1"/>
  <c r="I82" i="1"/>
  <c r="H82" i="1"/>
  <c r="G82" i="1"/>
  <c r="G95" i="1" s="1"/>
  <c r="F82" i="1"/>
  <c r="F95" i="1" s="1"/>
  <c r="B66" i="1"/>
  <c r="A66" i="1"/>
  <c r="L65" i="1"/>
  <c r="L78" i="1" s="1"/>
  <c r="J65" i="1"/>
  <c r="J78" i="1" s="1"/>
  <c r="I65" i="1"/>
  <c r="I78" i="1" s="1"/>
  <c r="H65" i="1"/>
  <c r="H78" i="1" s="1"/>
  <c r="G65" i="1"/>
  <c r="G78" i="1" s="1"/>
  <c r="F65" i="1"/>
  <c r="F78" i="1" s="1"/>
  <c r="L55" i="1"/>
  <c r="J55" i="1"/>
  <c r="I55" i="1"/>
  <c r="H55" i="1"/>
  <c r="G55" i="1"/>
  <c r="F55" i="1"/>
  <c r="B48" i="1"/>
  <c r="A48" i="1"/>
  <c r="L47" i="1"/>
  <c r="J47" i="1"/>
  <c r="I47" i="1"/>
  <c r="I60" i="1" s="1"/>
  <c r="H47" i="1"/>
  <c r="H60" i="1" s="1"/>
  <c r="G47" i="1"/>
  <c r="F47" i="1"/>
  <c r="L37" i="1"/>
  <c r="J37" i="1"/>
  <c r="I37" i="1"/>
  <c r="H37" i="1"/>
  <c r="G37" i="1"/>
  <c r="F37" i="1"/>
  <c r="B30" i="1"/>
  <c r="A30" i="1"/>
  <c r="L29" i="1"/>
  <c r="J29" i="1"/>
  <c r="I29" i="1"/>
  <c r="H29" i="1"/>
  <c r="G29" i="1"/>
  <c r="F29" i="1"/>
  <c r="B24" i="1"/>
  <c r="A24" i="1"/>
  <c r="A42" i="1" s="1"/>
  <c r="A60" i="1" s="1"/>
  <c r="L19" i="1"/>
  <c r="L24" i="1" s="1"/>
  <c r="J19" i="1"/>
  <c r="I19" i="1"/>
  <c r="H19" i="1"/>
  <c r="G19" i="1"/>
  <c r="F19" i="1"/>
  <c r="B12" i="1"/>
  <c r="A12" i="1"/>
  <c r="J11" i="1"/>
  <c r="I11" i="1"/>
  <c r="I24" i="1" s="1"/>
  <c r="H11" i="1"/>
  <c r="G11" i="1"/>
  <c r="G24" i="1" s="1"/>
  <c r="F11" i="1"/>
  <c r="L198" i="1" l="1"/>
  <c r="L163" i="1"/>
  <c r="L145" i="1"/>
  <c r="I42" i="1"/>
  <c r="G60" i="1"/>
  <c r="I95" i="1"/>
  <c r="H42" i="1"/>
  <c r="F60" i="1"/>
  <c r="H95" i="1"/>
  <c r="F42" i="1"/>
  <c r="J60" i="1"/>
  <c r="J24" i="1"/>
  <c r="G42" i="1"/>
  <c r="L60" i="1"/>
  <c r="J42" i="1"/>
  <c r="H24" i="1"/>
  <c r="L42" i="1"/>
  <c r="F24" i="1"/>
  <c r="L314" i="1" l="1"/>
</calcChain>
</file>

<file path=xl/sharedStrings.xml><?xml version="1.0" encoding="utf-8"?>
<sst xmlns="http://schemas.openxmlformats.org/spreadsheetml/2006/main" count="592" uniqueCount="178">
  <si>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</si>
  <si>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</si>
  <si>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</si>
  <si>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</si>
  <si>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</si>
  <si>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</si>
  <si>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</si>
  <si>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</si>
  <si>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</si>
  <si>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</si>
  <si>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</si>
  <si>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</si>
  <si>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</si>
  <si>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</si>
  <si>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</si>
  <si>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</si>
  <si>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</si>
  <si>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</si>
  <si>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</si>
  <si>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</si>
  <si>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</si>
  <si>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</si>
  <si>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</si>
  <si>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</si>
  <si>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</si>
  <si>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</si>
  <si>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</si>
  <si>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</si>
  <si>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</si>
  <si>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</si>
  <si>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</si>
  <si>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</si>
  <si>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</si>
  <si>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</si>
  <si>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</si>
  <si>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</si>
  <si>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</si>
  <si>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</si>
  <si>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</si>
  <si>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с крупой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</si>
  <si>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</si>
  <si>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</si>
  <si>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</si>
  <si>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</si>
  <si>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хол. блюдо</t>
  </si>
  <si>
    <t>огурец свежий</t>
  </si>
  <si>
    <t>Суп картофельный с крупой (перловка) и рыбной консервой (горбуша)</t>
  </si>
  <si>
    <t>Птица тушенная в сметанном соусе</t>
  </si>
  <si>
    <t>макаронные изделия отварные, масло сливочное</t>
  </si>
  <si>
    <t>сок фруктовый (розлив)</t>
  </si>
  <si>
    <t>Хлеб пшеничный йодированный</t>
  </si>
  <si>
    <t>Хлеб ржаной</t>
  </si>
  <si>
    <t>вторые блюда</t>
  </si>
  <si>
    <t>напитки</t>
  </si>
  <si>
    <t>Тефтели мясные  в соусе сметанном с томатом</t>
  </si>
  <si>
    <t>Каша рассыпчатая  гречневая, масло сливочное</t>
  </si>
  <si>
    <t>Чай с сахаром</t>
  </si>
  <si>
    <t>первые блюда</t>
  </si>
  <si>
    <t>Салат из белокочанной капусты с зеленым горошком</t>
  </si>
  <si>
    <t>Суп картофельный с крупой (рис) с мясными фрикадельками</t>
  </si>
  <si>
    <t>Поджарка из рыбы</t>
  </si>
  <si>
    <t>Пюре картофельное, масло сливочное</t>
  </si>
  <si>
    <t>Напиток из плодов шиповника</t>
  </si>
  <si>
    <t>горячее блюдо</t>
  </si>
  <si>
    <t>кисломол.</t>
  </si>
  <si>
    <t>макаронные изделия отварные с сыром, масло сливочное</t>
  </si>
  <si>
    <t>творог "Радужный" фруктовый</t>
  </si>
  <si>
    <t>кофейный напиток с молоком</t>
  </si>
  <si>
    <t>Салат из моркови отварной</t>
  </si>
  <si>
    <t>борщ с фасолью и картофелем, сметаной</t>
  </si>
  <si>
    <t>печень тушеная в соусе</t>
  </si>
  <si>
    <t>рис припущенный, масло сливочное</t>
  </si>
  <si>
    <t>Сок фруктовый (розлив)</t>
  </si>
  <si>
    <t>Плов с мясом</t>
  </si>
  <si>
    <t>Огурец свежий</t>
  </si>
  <si>
    <t>Чай с сахаром, лимоном</t>
  </si>
  <si>
    <t>Салат  Здоровье</t>
  </si>
  <si>
    <t>Суп картофельный с бобовыми (горохом), мясо</t>
  </si>
  <si>
    <t>Котлета мясная</t>
  </si>
  <si>
    <t>Рагу из  овощей</t>
  </si>
  <si>
    <t>Компот из плодов и ягод сушеных (курага)</t>
  </si>
  <si>
    <t>Запеканка из творога с морковью, повидло</t>
  </si>
  <si>
    <t>Винегрет овощной</t>
  </si>
  <si>
    <t>Суп картофельный с   крупой (гречка), с мясными фрикадельками</t>
  </si>
  <si>
    <t>Чахохбили</t>
  </si>
  <si>
    <t>Рис припущенный с овощами</t>
  </si>
  <si>
    <t>Кисель из смородины свежемороженой</t>
  </si>
  <si>
    <t>хол.блюдо</t>
  </si>
  <si>
    <t>Каша молочная с крупой пшенной, масло сливочное</t>
  </si>
  <si>
    <t>Сыр порциями</t>
  </si>
  <si>
    <t>Яйцо вареное</t>
  </si>
  <si>
    <t>Кофейный напиток с молоком</t>
  </si>
  <si>
    <t>Салат из квашеной капусты</t>
  </si>
  <si>
    <t>Суп картофельный с макаронными изделиями</t>
  </si>
  <si>
    <t>Гуляш мясной</t>
  </si>
  <si>
    <t>Каша рассыпчатая(гречневая)</t>
  </si>
  <si>
    <t>Компот из плодов и ягод сушенных \курага\</t>
  </si>
  <si>
    <t>Плов из  птицы</t>
  </si>
  <si>
    <t>Салат "Витаминный"</t>
  </si>
  <si>
    <t>Суп из овощей</t>
  </si>
  <si>
    <t>Жаркое по-домашнему, 150/50</t>
  </si>
  <si>
    <t>Компот из смеси сухофруктов</t>
  </si>
  <si>
    <t>Птица тушеная с овощами в соусе сметанном с томатом</t>
  </si>
  <si>
    <t>Макаронные изделия отварные, масло сливочное</t>
  </si>
  <si>
    <t>Какао с молоком</t>
  </si>
  <si>
    <t>Салат из стручковой фасоли</t>
  </si>
  <si>
    <t>Борщ с капустой и картофелем, сметана,  мясо</t>
  </si>
  <si>
    <t>Котлеты рыбные в сметанном соусе</t>
  </si>
  <si>
    <t>Пюре картофельное</t>
  </si>
  <si>
    <t>Запеканка творожная, молоко сгущенное, 200/50</t>
  </si>
  <si>
    <t>Салат картофельный с огурцами</t>
  </si>
  <si>
    <t>Суп картофельный с крупой (перловой) и рыбной консервой(горбуша), 200/30</t>
  </si>
  <si>
    <t>бефстроганов из мяса</t>
  </si>
  <si>
    <t>Рис припущенный</t>
  </si>
  <si>
    <t xml:space="preserve">Компот из свежемороженных ягод (смородины) </t>
  </si>
  <si>
    <t>Омлет натуральный, масло сливочное,180/10</t>
  </si>
  <si>
    <t>Зеленый горошек консервированный</t>
  </si>
  <si>
    <t>Чай с сахаром, лимоном, 200/5</t>
  </si>
  <si>
    <t xml:space="preserve">Салат картофельный с кукурузой и морковью </t>
  </si>
  <si>
    <t>Рассольник  ленинградский, мясо</t>
  </si>
  <si>
    <t>Птица запеченная соус сметанный ,</t>
  </si>
  <si>
    <t>Каша рассыпчатая (гречневая)</t>
  </si>
  <si>
    <t>Сок фруктовый(розлив)</t>
  </si>
  <si>
    <t>Каша вязкая молочная из пшеничной крупы, м/сл</t>
  </si>
  <si>
    <t>Свекольник, сметана, мясо</t>
  </si>
  <si>
    <t>Кнели из птицы с рисом, сыром, соус сметаный</t>
  </si>
  <si>
    <t>Макаронные изделия отварные, м/сл</t>
  </si>
  <si>
    <t xml:space="preserve"> Чай с сахаром ,лимоном</t>
  </si>
  <si>
    <t>Салат из моркови с кукурузой</t>
  </si>
  <si>
    <t xml:space="preserve">Суп из овощей, мясо </t>
  </si>
  <si>
    <t>Рыба,тушеная в томате с овощами</t>
  </si>
  <si>
    <t xml:space="preserve">Рис припущенный, м/сл </t>
  </si>
  <si>
    <t>Запеканка творожная с морковью, молоко сгущеное</t>
  </si>
  <si>
    <t xml:space="preserve">Чай с сахаром </t>
  </si>
  <si>
    <t>Морская капуста тушенная с овощами</t>
  </si>
  <si>
    <t>Суп картофельный с бобовыми(горох), мясо</t>
  </si>
  <si>
    <t>Рагу из птицы с картофелем</t>
  </si>
  <si>
    <t>Напиток из   плодов шиповника</t>
  </si>
  <si>
    <t>Птица запеченная, соус сметанный</t>
  </si>
  <si>
    <t>Макаронные изделия отварные</t>
  </si>
  <si>
    <t>Кофейный напиток  с молоком</t>
  </si>
  <si>
    <t>Салат "Степной"</t>
  </si>
  <si>
    <t>Суп картофельный с крупой гречневой</t>
  </si>
  <si>
    <t xml:space="preserve">Капуста тушеная с мясом </t>
  </si>
  <si>
    <t>Компот из свежемороженных ягод (смородины)</t>
  </si>
  <si>
    <t xml:space="preserve">Биточки  мясные, соус томатный </t>
  </si>
  <si>
    <t>Каша рассыпчатая гречневая , масло сливочное</t>
  </si>
  <si>
    <t>Салат из свеклы с сыром</t>
  </si>
  <si>
    <t xml:space="preserve">Щи из свежей  капусты, картофелем,сметаной, мясо </t>
  </si>
  <si>
    <t>Картофельное пюре</t>
  </si>
  <si>
    <t>МБОУ СОШ № 29</t>
  </si>
  <si>
    <t>директор МБОУ СОШ №29</t>
  </si>
  <si>
    <t xml:space="preserve">Е.В. Гречишникова </t>
  </si>
  <si>
    <t>Полдник</t>
  </si>
  <si>
    <t>кондитерское изделие</t>
  </si>
  <si>
    <t>Молоко кипяченое</t>
  </si>
  <si>
    <t>Фрукты свежие (яблоко), 1 шт.</t>
  </si>
  <si>
    <t>Кекс творожный</t>
  </si>
  <si>
    <t>Кисло-молочная продукция (йогурт)</t>
  </si>
  <si>
    <t>Ватрушка с творогом</t>
  </si>
  <si>
    <t>Корж молочный</t>
  </si>
  <si>
    <t>кисло-молочная продукция</t>
  </si>
  <si>
    <t>Кисло- молочный продукт (йогурт)</t>
  </si>
  <si>
    <t>хол.напиток</t>
  </si>
  <si>
    <t>Сок фруктовый в т/п</t>
  </si>
  <si>
    <t>Фрукты свежие (банан), 1 шт.</t>
  </si>
  <si>
    <t>Пирожное "Полет"</t>
  </si>
  <si>
    <t>Булочка "Веснушка"</t>
  </si>
  <si>
    <t>кисломолочная продукция</t>
  </si>
  <si>
    <t>Кисломолочная продукция (йогурт)</t>
  </si>
  <si>
    <t>Пирожное "Медовое"</t>
  </si>
  <si>
    <t>Фрукты свежие, 1 шт.</t>
  </si>
  <si>
    <t>Пирожное "Бисквитное"</t>
  </si>
  <si>
    <t>Булочка с крошкой</t>
  </si>
  <si>
    <t>Булочка "Майская"</t>
  </si>
  <si>
    <t>Творожник сдобный</t>
  </si>
  <si>
    <t>Слойка кондитерская</t>
  </si>
  <si>
    <t>Фрукты свежие (мандарин),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</si>
</sst>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Font="1" applyFill="1" applyBorder="1"/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15" xfId="0" applyFont="1" applyFill="1" applyBorder="1"/>
    <xf numFmtId="0" fontId="0" fillId="0" borderId="17" xfId="0" applyFont="1" applyFill="1" applyBorder="1"/>
    <xf numFmtId="0" fontId="0" fillId="0" borderId="23" xfId="0" applyFont="1" applyFill="1" applyBorder="1"/>
    <xf numFmtId="0" fontId="0" fillId="0" borderId="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/>
    <xf numFmtId="0" fontId="2" fillId="0" borderId="3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top" wrapText="1"/>
    </xf>
    <xf numFmtId="0" fontId="1" fillId="4" borderId="2" xfId="0" applyFont="1" applyFill="1" applyBorder="1" applyProtection="1">
      <protection locked="0"/>
    </xf>
    <xf numFmtId="0" fontId="1" fillId="0" borderId="1" xfId="0" applyFont="1" applyBorder="1"/>
    <xf numFmtId="0" fontId="4" fillId="0" borderId="33" xfId="0" applyFont="1" applyBorder="1" applyAlignment="1">
      <alignment horizontal="center"/>
    </xf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0" fillId="0" borderId="7" xfId="0" applyBorder="1"/>
    <xf numFmtId="0" fontId="4" fillId="0" borderId="36" xfId="0" applyFont="1" applyBorder="1"/>
    <xf numFmtId="0" fontId="4" fillId="0" borderId="8" xfId="0" applyFont="1" applyBorder="1" applyAlignment="1">
      <alignment horizontal="left"/>
    </xf>
    <xf numFmtId="0" fontId="4" fillId="0" borderId="4" xfId="0" applyFont="1" applyBorder="1"/>
    <xf numFmtId="0" fontId="7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" xfId="0" applyFont="1" applyBorder="1"/>
    <xf numFmtId="0" fontId="1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4" xfId="0" applyFont="1" applyBorder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/>
    <xf numFmtId="0" fontId="7" fillId="0" borderId="34" xfId="0" applyFont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35" xfId="0" applyBorder="1"/>
    <xf numFmtId="0" fontId="4" fillId="0" borderId="3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"/>
  <sheetViews>
    <sheetView tabSelected="1" workbookViewId="0">
      <pane xSplit="4" ySplit="5" topLeftCell="E294" activePane="bottomRight" state="frozen"/>
      <selection pane="topRight" activeCell="E1" sqref="E1"/>
      <selection pane="bottomLeft" activeCell="A6" sqref="A6"/>
      <selection pane="bottomRight" activeCell="I301" sqref="I30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6.42578125" style="1" customWidth="1"/>
    <col min="5" max="5" width="56" style="2" customWidth="1"/>
    <col min="6" max="6" width="13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15" t="s">
        <v>150</v>
      </c>
      <c r="D1" s="216"/>
      <c r="E1" s="216"/>
      <c r="F1" s="11" t="s">
        <v>16</v>
      </c>
      <c r="G1" s="2" t="s">
        <v>17</v>
      </c>
      <c r="H1" s="217" t="s">
        <v>151</v>
      </c>
      <c r="I1" s="217"/>
      <c r="J1" s="217"/>
      <c r="K1" s="217"/>
    </row>
    <row r="2" spans="1:12" ht="18" x14ac:dyDescent="0.2">
      <c r="A2" s="34" t="s">
        <v>6</v>
      </c>
      <c r="C2" s="2"/>
      <c r="G2" s="2" t="s">
        <v>18</v>
      </c>
      <c r="H2" s="217" t="s">
        <v>152</v>
      </c>
      <c r="I2" s="217"/>
      <c r="J2" s="217"/>
      <c r="K2" s="21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" t="s">
        <v>21</v>
      </c>
      <c r="E6" s="50" t="s">
        <v>39</v>
      </c>
      <c r="F6" s="53">
        <v>255</v>
      </c>
      <c r="G6" s="56">
        <v>6.34</v>
      </c>
      <c r="H6" s="56">
        <v>6.78</v>
      </c>
      <c r="I6" s="61">
        <v>39.29</v>
      </c>
      <c r="J6" s="56">
        <v>216.93</v>
      </c>
      <c r="K6" s="40">
        <v>1</v>
      </c>
      <c r="L6" s="132">
        <v>35.369999999999997</v>
      </c>
    </row>
    <row r="7" spans="1:12" ht="15" x14ac:dyDescent="0.25">
      <c r="A7" s="22"/>
      <c r="B7" s="14"/>
      <c r="C7" s="10"/>
      <c r="D7" s="183" t="s">
        <v>87</v>
      </c>
      <c r="E7" s="51" t="s">
        <v>40</v>
      </c>
      <c r="F7" s="54">
        <v>50</v>
      </c>
      <c r="G7" s="57">
        <v>5.08</v>
      </c>
      <c r="H7" s="59">
        <v>4.5999999999999996</v>
      </c>
      <c r="I7" s="62">
        <v>0.28000000000000003</v>
      </c>
      <c r="J7" s="57">
        <v>62.84</v>
      </c>
      <c r="K7" s="43">
        <v>5</v>
      </c>
      <c r="L7" s="133">
        <v>20.7</v>
      </c>
    </row>
    <row r="8" spans="1:12" ht="15" x14ac:dyDescent="0.25">
      <c r="A8" s="22"/>
      <c r="B8" s="14"/>
      <c r="C8" s="10"/>
      <c r="D8" s="1" t="s">
        <v>44</v>
      </c>
      <c r="E8" s="51" t="s">
        <v>41</v>
      </c>
      <c r="F8" s="54">
        <v>20</v>
      </c>
      <c r="G8" s="57">
        <v>0.1</v>
      </c>
      <c r="H8" s="59">
        <v>7.2</v>
      </c>
      <c r="I8" s="62">
        <v>0.28000000000000003</v>
      </c>
      <c r="J8" s="57">
        <v>65.72</v>
      </c>
      <c r="K8" s="43">
        <v>4</v>
      </c>
      <c r="L8" s="133">
        <v>20.59</v>
      </c>
    </row>
    <row r="9" spans="1:12" ht="15" x14ac:dyDescent="0.25">
      <c r="A9" s="22"/>
      <c r="B9" s="14"/>
      <c r="C9" s="10"/>
      <c r="D9" s="6" t="s">
        <v>22</v>
      </c>
      <c r="E9" s="51" t="s">
        <v>42</v>
      </c>
      <c r="F9" s="54">
        <v>200</v>
      </c>
      <c r="G9" s="57">
        <v>3.78</v>
      </c>
      <c r="H9" s="59">
        <v>0.67</v>
      </c>
      <c r="I9" s="62">
        <v>26</v>
      </c>
      <c r="J9" s="57">
        <v>125.11</v>
      </c>
      <c r="K9" s="43">
        <v>101</v>
      </c>
      <c r="L9" s="133">
        <v>22.52</v>
      </c>
    </row>
    <row r="10" spans="1:12" ht="15.75" thickBot="1" x14ac:dyDescent="0.3">
      <c r="A10" s="22"/>
      <c r="B10" s="14"/>
      <c r="C10" s="10"/>
      <c r="D10" s="6" t="s">
        <v>23</v>
      </c>
      <c r="E10" s="52" t="s">
        <v>43</v>
      </c>
      <c r="F10" s="55">
        <v>50</v>
      </c>
      <c r="G10" s="58">
        <v>3.95</v>
      </c>
      <c r="H10" s="60">
        <v>0.5</v>
      </c>
      <c r="I10" s="63">
        <v>18.05</v>
      </c>
      <c r="J10" s="58">
        <v>116.9</v>
      </c>
      <c r="K10" s="43"/>
      <c r="L10" s="134">
        <v>5.7</v>
      </c>
    </row>
    <row r="11" spans="1:12" ht="15.75" thickBot="1" x14ac:dyDescent="0.3">
      <c r="A11" s="23"/>
      <c r="B11" s="16"/>
      <c r="C11" s="7"/>
      <c r="D11" s="17" t="s">
        <v>33</v>
      </c>
      <c r="E11" s="8"/>
      <c r="F11" s="18">
        <f>SUM(F6:F10)</f>
        <v>575</v>
      </c>
      <c r="G11" s="18">
        <f>SUM(G6:G10)</f>
        <v>19.25</v>
      </c>
      <c r="H11" s="18">
        <f>SUM(H6:H10)</f>
        <v>19.75</v>
      </c>
      <c r="I11" s="18">
        <f>SUM(I6:I10)</f>
        <v>83.899999999999991</v>
      </c>
      <c r="J11" s="18">
        <f>SUM(J6:J10)</f>
        <v>587.5</v>
      </c>
      <c r="K11" s="24"/>
      <c r="L11" s="18">
        <f>SUM(L6:L10)</f>
        <v>104.88</v>
      </c>
    </row>
    <row r="12" spans="1:12" ht="15" x14ac:dyDescent="0.25">
      <c r="A12" s="25">
        <f>A6</f>
        <v>1</v>
      </c>
      <c r="B12" s="12">
        <f>B6</f>
        <v>1</v>
      </c>
      <c r="C12" s="9" t="s">
        <v>25</v>
      </c>
      <c r="D12" s="6" t="s">
        <v>26</v>
      </c>
      <c r="E12" s="131" t="s">
        <v>45</v>
      </c>
      <c r="F12" s="53">
        <v>60</v>
      </c>
      <c r="G12" s="56">
        <v>0.6</v>
      </c>
      <c r="H12" s="66">
        <v>0.06</v>
      </c>
      <c r="I12" s="61">
        <v>0.9</v>
      </c>
      <c r="J12" s="56">
        <v>6</v>
      </c>
      <c r="K12" s="43">
        <v>28</v>
      </c>
      <c r="L12" s="132">
        <v>22.15</v>
      </c>
    </row>
    <row r="13" spans="1:12" ht="25.5" x14ac:dyDescent="0.25">
      <c r="A13" s="22"/>
      <c r="B13" s="14"/>
      <c r="C13" s="10"/>
      <c r="D13" s="6" t="s">
        <v>27</v>
      </c>
      <c r="E13" s="131" t="s">
        <v>46</v>
      </c>
      <c r="F13" s="54">
        <v>230</v>
      </c>
      <c r="G13" s="57">
        <v>1.4</v>
      </c>
      <c r="H13" s="57">
        <v>4</v>
      </c>
      <c r="I13" s="62">
        <v>10.3</v>
      </c>
      <c r="J13" s="57">
        <v>94.4</v>
      </c>
      <c r="K13" s="43">
        <v>90</v>
      </c>
      <c r="L13" s="133">
        <v>35.53</v>
      </c>
    </row>
    <row r="14" spans="1:12" ht="15" x14ac:dyDescent="0.25">
      <c r="A14" s="22"/>
      <c r="B14" s="14"/>
      <c r="C14" s="10"/>
      <c r="D14" s="6" t="s">
        <v>28</v>
      </c>
      <c r="E14" s="131" t="s">
        <v>47</v>
      </c>
      <c r="F14" s="54">
        <v>120</v>
      </c>
      <c r="G14" s="57">
        <v>15.59</v>
      </c>
      <c r="H14" s="57">
        <v>17.309999999999999</v>
      </c>
      <c r="I14" s="62">
        <v>27.57</v>
      </c>
      <c r="J14" s="57">
        <v>265.83999999999997</v>
      </c>
      <c r="K14" s="43">
        <v>96</v>
      </c>
      <c r="L14" s="133">
        <v>75.11</v>
      </c>
    </row>
    <row r="15" spans="1:12" ht="15" x14ac:dyDescent="0.25">
      <c r="A15" s="22"/>
      <c r="B15" s="14"/>
      <c r="C15" s="10"/>
      <c r="D15" s="6" t="s">
        <v>29</v>
      </c>
      <c r="E15" s="131" t="s">
        <v>48</v>
      </c>
      <c r="F15" s="54">
        <v>150</v>
      </c>
      <c r="G15" s="57">
        <v>5.4</v>
      </c>
      <c r="H15" s="57">
        <v>5.7</v>
      </c>
      <c r="I15" s="62">
        <v>31.5</v>
      </c>
      <c r="J15" s="57">
        <v>225.7</v>
      </c>
      <c r="K15" s="43">
        <v>52</v>
      </c>
      <c r="L15" s="133">
        <v>10.85</v>
      </c>
    </row>
    <row r="16" spans="1:12" ht="15" x14ac:dyDescent="0.25">
      <c r="A16" s="22"/>
      <c r="B16" s="14"/>
      <c r="C16" s="10"/>
      <c r="D16" s="6" t="s">
        <v>30</v>
      </c>
      <c r="E16" s="131" t="s">
        <v>49</v>
      </c>
      <c r="F16" s="54">
        <v>200</v>
      </c>
      <c r="G16" s="57">
        <v>0.7</v>
      </c>
      <c r="H16" s="57">
        <v>0.05</v>
      </c>
      <c r="I16" s="62">
        <v>27.6</v>
      </c>
      <c r="J16" s="57">
        <v>114.8</v>
      </c>
      <c r="K16" s="43">
        <v>115</v>
      </c>
      <c r="L16" s="133">
        <v>20.2</v>
      </c>
    </row>
    <row r="17" spans="1:12" ht="15" x14ac:dyDescent="0.25">
      <c r="A17" s="22"/>
      <c r="B17" s="14"/>
      <c r="C17" s="10"/>
      <c r="D17" s="6" t="s">
        <v>31</v>
      </c>
      <c r="E17" s="131" t="s">
        <v>50</v>
      </c>
      <c r="F17" s="64">
        <v>20</v>
      </c>
      <c r="G17" s="57">
        <v>1.58</v>
      </c>
      <c r="H17" s="57">
        <v>0.2</v>
      </c>
      <c r="I17" s="62">
        <v>9.66</v>
      </c>
      <c r="J17" s="57">
        <v>46.76</v>
      </c>
      <c r="K17" s="43"/>
      <c r="L17" s="133">
        <v>2.2799999999999998</v>
      </c>
    </row>
    <row r="18" spans="1:12" ht="15.75" thickBot="1" x14ac:dyDescent="0.3">
      <c r="A18" s="22"/>
      <c r="B18" s="14"/>
      <c r="C18" s="10"/>
      <c r="D18" s="6" t="s">
        <v>32</v>
      </c>
      <c r="E18" s="131" t="s">
        <v>51</v>
      </c>
      <c r="F18" s="65">
        <v>30</v>
      </c>
      <c r="G18" s="58">
        <v>1.68</v>
      </c>
      <c r="H18" s="58">
        <v>0.33</v>
      </c>
      <c r="I18" s="63">
        <v>9.7200000000000006</v>
      </c>
      <c r="J18" s="58">
        <v>69</v>
      </c>
      <c r="K18" s="43"/>
      <c r="L18" s="134">
        <v>3.42</v>
      </c>
    </row>
    <row r="19" spans="1:12" ht="15" x14ac:dyDescent="0.25">
      <c r="A19" s="23"/>
      <c r="B19" s="16"/>
      <c r="C19" s="7"/>
      <c r="D19" s="192" t="s">
        <v>33</v>
      </c>
      <c r="E19" s="193"/>
      <c r="F19" s="194">
        <f>SUM(F12:F18)</f>
        <v>810</v>
      </c>
      <c r="G19" s="194">
        <f>SUM(G12:G18)</f>
        <v>26.950000000000003</v>
      </c>
      <c r="H19" s="194">
        <f>SUM(H12:H18)</f>
        <v>27.649999999999995</v>
      </c>
      <c r="I19" s="194">
        <f>SUM(I12:I18)</f>
        <v>117.25</v>
      </c>
      <c r="J19" s="194">
        <f>SUM(J12:J18)</f>
        <v>822.5</v>
      </c>
      <c r="K19" s="195"/>
      <c r="L19" s="194">
        <f>SUM(L12:L18)</f>
        <v>169.53999999999996</v>
      </c>
    </row>
    <row r="20" spans="1:12" ht="15" x14ac:dyDescent="0.25">
      <c r="A20" s="185">
        <v>1</v>
      </c>
      <c r="B20" s="12">
        <v>1</v>
      </c>
      <c r="C20" s="186" t="s">
        <v>153</v>
      </c>
      <c r="D20" s="6" t="s">
        <v>22</v>
      </c>
      <c r="E20" s="8" t="s">
        <v>155</v>
      </c>
      <c r="F20" s="18">
        <v>200</v>
      </c>
      <c r="G20" s="18">
        <v>0.9</v>
      </c>
      <c r="H20" s="18">
        <v>0</v>
      </c>
      <c r="I20" s="18">
        <v>5</v>
      </c>
      <c r="J20" s="18">
        <v>75</v>
      </c>
      <c r="K20" s="18"/>
      <c r="L20" s="18">
        <v>33</v>
      </c>
    </row>
    <row r="21" spans="1:12" ht="15" x14ac:dyDescent="0.25">
      <c r="A21" s="187"/>
      <c r="B21" s="13"/>
      <c r="C21" s="188"/>
      <c r="D21" s="6" t="s">
        <v>24</v>
      </c>
      <c r="E21" s="8" t="s">
        <v>156</v>
      </c>
      <c r="F21" s="18">
        <v>125</v>
      </c>
      <c r="G21" s="18">
        <v>0.4</v>
      </c>
      <c r="H21" s="18">
        <v>0.4</v>
      </c>
      <c r="I21" s="18">
        <v>3.8</v>
      </c>
      <c r="J21" s="18">
        <v>47</v>
      </c>
      <c r="K21" s="18"/>
      <c r="L21" s="18">
        <v>40</v>
      </c>
    </row>
    <row r="22" spans="1:12" ht="15" x14ac:dyDescent="0.25">
      <c r="A22" s="187"/>
      <c r="B22" s="13"/>
      <c r="C22" s="188"/>
      <c r="D22" s="6" t="s">
        <v>154</v>
      </c>
      <c r="E22" s="8" t="s">
        <v>157</v>
      </c>
      <c r="F22" s="18">
        <v>50</v>
      </c>
      <c r="G22" s="18">
        <v>6.4</v>
      </c>
      <c r="H22" s="18">
        <v>7.5</v>
      </c>
      <c r="I22" s="18">
        <v>24.7</v>
      </c>
      <c r="J22" s="18">
        <v>113</v>
      </c>
      <c r="K22" s="18"/>
      <c r="L22" s="18">
        <v>27</v>
      </c>
    </row>
    <row r="23" spans="1:12" x14ac:dyDescent="0.2">
      <c r="A23" s="189"/>
      <c r="B23" s="191"/>
      <c r="C23" s="190"/>
      <c r="D23" s="197" t="s">
        <v>33</v>
      </c>
      <c r="E23" s="196"/>
      <c r="F23" s="198">
        <f xml:space="preserve"> SUM(F20:F22)</f>
        <v>375</v>
      </c>
      <c r="G23" s="198">
        <f t="shared" ref="G23:L23" si="0" xml:space="preserve"> SUM(G20:G22)</f>
        <v>7.7</v>
      </c>
      <c r="H23" s="198">
        <f t="shared" si="0"/>
        <v>7.9</v>
      </c>
      <c r="I23" s="198">
        <f t="shared" si="0"/>
        <v>33.5</v>
      </c>
      <c r="J23" s="198">
        <f t="shared" si="0"/>
        <v>235</v>
      </c>
      <c r="K23" s="198"/>
      <c r="L23" s="198">
        <f t="shared" si="0"/>
        <v>100</v>
      </c>
    </row>
    <row r="24" spans="1:12" ht="15" customHeight="1" thickBot="1" x14ac:dyDescent="0.25">
      <c r="A24" s="28">
        <f>A6</f>
        <v>1</v>
      </c>
      <c r="B24" s="29">
        <f>B6</f>
        <v>1</v>
      </c>
      <c r="C24" s="213" t="s">
        <v>4</v>
      </c>
      <c r="D24" s="214"/>
      <c r="E24" s="30"/>
      <c r="F24" s="31">
        <f>F11+F19+F23</f>
        <v>1760</v>
      </c>
      <c r="G24" s="31">
        <f t="shared" ref="G24:L24" si="1">G11+G19+G23</f>
        <v>53.900000000000006</v>
      </c>
      <c r="H24" s="31">
        <f t="shared" si="1"/>
        <v>55.29999999999999</v>
      </c>
      <c r="I24" s="31">
        <f t="shared" si="1"/>
        <v>234.64999999999998</v>
      </c>
      <c r="J24" s="31">
        <f t="shared" si="1"/>
        <v>1645</v>
      </c>
      <c r="K24" s="31"/>
      <c r="L24" s="31">
        <f t="shared" si="1"/>
        <v>374.41999999999996</v>
      </c>
    </row>
    <row r="25" spans="1:12" ht="15" x14ac:dyDescent="0.25">
      <c r="A25" s="13">
        <v>1</v>
      </c>
      <c r="B25" s="14">
        <v>2</v>
      </c>
      <c r="C25" s="21" t="s">
        <v>20</v>
      </c>
      <c r="D25" s="184" t="s">
        <v>21</v>
      </c>
      <c r="E25" s="67" t="s">
        <v>54</v>
      </c>
      <c r="F25" s="53">
        <v>120</v>
      </c>
      <c r="G25" s="56">
        <v>6.8</v>
      </c>
      <c r="H25" s="56">
        <v>7.7</v>
      </c>
      <c r="I25" s="61">
        <v>10.77</v>
      </c>
      <c r="J25" s="56">
        <v>160</v>
      </c>
      <c r="K25" s="40">
        <v>11</v>
      </c>
      <c r="L25" s="132">
        <v>66.87</v>
      </c>
    </row>
    <row r="26" spans="1:12" ht="15" x14ac:dyDescent="0.25">
      <c r="A26" s="13"/>
      <c r="B26" s="14"/>
      <c r="C26" s="10"/>
      <c r="D26" s="130" t="s">
        <v>29</v>
      </c>
      <c r="E26" s="68" t="s">
        <v>55</v>
      </c>
      <c r="F26" s="54">
        <v>155</v>
      </c>
      <c r="G26" s="57">
        <v>8.43</v>
      </c>
      <c r="H26" s="57">
        <v>11.53</v>
      </c>
      <c r="I26" s="62">
        <v>39.93</v>
      </c>
      <c r="J26" s="57">
        <v>250.6</v>
      </c>
      <c r="K26" s="43">
        <v>60</v>
      </c>
      <c r="L26" s="133">
        <v>25.05</v>
      </c>
    </row>
    <row r="27" spans="1:12" ht="15" x14ac:dyDescent="0.25">
      <c r="A27" s="13"/>
      <c r="B27" s="14"/>
      <c r="C27" s="10"/>
      <c r="D27" s="6" t="s">
        <v>53</v>
      </c>
      <c r="E27" s="68" t="s">
        <v>56</v>
      </c>
      <c r="F27" s="54">
        <v>200</v>
      </c>
      <c r="G27" s="57">
        <v>7.0000000000000007E-2</v>
      </c>
      <c r="H27" s="57">
        <v>0.02</v>
      </c>
      <c r="I27" s="62">
        <v>15</v>
      </c>
      <c r="J27" s="57">
        <v>60</v>
      </c>
      <c r="K27" s="43">
        <v>97</v>
      </c>
      <c r="L27" s="133">
        <v>2.83</v>
      </c>
    </row>
    <row r="28" spans="1:12" ht="15.75" thickBot="1" x14ac:dyDescent="0.3">
      <c r="A28" s="13"/>
      <c r="B28" s="14"/>
      <c r="C28" s="10"/>
      <c r="D28" s="6" t="s">
        <v>23</v>
      </c>
      <c r="E28" s="69" t="s">
        <v>50</v>
      </c>
      <c r="F28" s="55">
        <v>50</v>
      </c>
      <c r="G28" s="58">
        <v>3.95</v>
      </c>
      <c r="H28" s="58">
        <v>0.5</v>
      </c>
      <c r="I28" s="63">
        <v>18.05</v>
      </c>
      <c r="J28" s="58">
        <v>116.9</v>
      </c>
      <c r="K28" s="43"/>
      <c r="L28" s="134">
        <v>5.7</v>
      </c>
    </row>
    <row r="29" spans="1:12" ht="15.75" thickBot="1" x14ac:dyDescent="0.3">
      <c r="A29" s="15"/>
      <c r="B29" s="16"/>
      <c r="C29" s="7"/>
      <c r="D29" s="17" t="s">
        <v>33</v>
      </c>
      <c r="E29" s="8"/>
      <c r="F29" s="18">
        <f>SUM(F25:F28)</f>
        <v>525</v>
      </c>
      <c r="G29" s="18">
        <f>SUM(G25:G28)</f>
        <v>19.25</v>
      </c>
      <c r="H29" s="18">
        <f>SUM(H25:H28)</f>
        <v>19.75</v>
      </c>
      <c r="I29" s="18">
        <f>SUM(I25:I28)</f>
        <v>83.75</v>
      </c>
      <c r="J29" s="18">
        <f>SUM(J25:J28)</f>
        <v>587.5</v>
      </c>
      <c r="K29" s="24"/>
      <c r="L29" s="18">
        <f>SUM(L25:L28)</f>
        <v>100.45</v>
      </c>
    </row>
    <row r="30" spans="1:12" ht="15" x14ac:dyDescent="0.25">
      <c r="A30" s="12">
        <f>A25</f>
        <v>1</v>
      </c>
      <c r="B30" s="12">
        <f>B25</f>
        <v>2</v>
      </c>
      <c r="C30" s="9" t="s">
        <v>25</v>
      </c>
      <c r="D30" s="70" t="s">
        <v>26</v>
      </c>
      <c r="E30" s="67" t="s">
        <v>58</v>
      </c>
      <c r="F30" s="72">
        <v>60</v>
      </c>
      <c r="G30" s="75">
        <v>0.8</v>
      </c>
      <c r="H30" s="75">
        <v>2</v>
      </c>
      <c r="I30" s="76">
        <v>3.9</v>
      </c>
      <c r="J30" s="56">
        <v>36.799999999999997</v>
      </c>
      <c r="K30" s="72">
        <v>145</v>
      </c>
      <c r="L30" s="132">
        <v>15.7</v>
      </c>
    </row>
    <row r="31" spans="1:12" ht="30" x14ac:dyDescent="0.25">
      <c r="A31" s="13"/>
      <c r="B31" s="14"/>
      <c r="C31" s="10"/>
      <c r="D31" s="71" t="s">
        <v>57</v>
      </c>
      <c r="E31" s="68" t="s">
        <v>59</v>
      </c>
      <c r="F31" s="73">
        <v>220</v>
      </c>
      <c r="G31" s="77">
        <v>1.8</v>
      </c>
      <c r="H31" s="77">
        <v>3.2</v>
      </c>
      <c r="I31" s="78">
        <v>15.3</v>
      </c>
      <c r="J31" s="57">
        <v>114.8</v>
      </c>
      <c r="K31" s="73">
        <v>41</v>
      </c>
      <c r="L31" s="133">
        <v>41.26</v>
      </c>
    </row>
    <row r="32" spans="1:12" ht="15" x14ac:dyDescent="0.25">
      <c r="A32" s="13"/>
      <c r="B32" s="14"/>
      <c r="C32" s="10"/>
      <c r="D32" s="71" t="s">
        <v>52</v>
      </c>
      <c r="E32" s="68" t="s">
        <v>60</v>
      </c>
      <c r="F32" s="73">
        <v>120</v>
      </c>
      <c r="G32" s="77">
        <v>17.39</v>
      </c>
      <c r="H32" s="77">
        <v>18.100000000000001</v>
      </c>
      <c r="I32" s="78">
        <v>20.5</v>
      </c>
      <c r="J32" s="57">
        <v>314.46000000000004</v>
      </c>
      <c r="K32" s="73">
        <v>129</v>
      </c>
      <c r="L32" s="133">
        <v>69.790000000000006</v>
      </c>
    </row>
    <row r="33" spans="1:12" ht="15" x14ac:dyDescent="0.25">
      <c r="A33" s="13"/>
      <c r="B33" s="14"/>
      <c r="C33" s="10"/>
      <c r="D33" s="71" t="s">
        <v>29</v>
      </c>
      <c r="E33" s="68" t="s">
        <v>61</v>
      </c>
      <c r="F33" s="73">
        <v>155</v>
      </c>
      <c r="G33" s="77">
        <v>3.1</v>
      </c>
      <c r="H33" s="77">
        <v>3.52</v>
      </c>
      <c r="I33" s="78">
        <v>37.369999999999997</v>
      </c>
      <c r="J33" s="57">
        <v>152.47999999999999</v>
      </c>
      <c r="K33" s="73">
        <v>53</v>
      </c>
      <c r="L33" s="133">
        <v>23.66</v>
      </c>
    </row>
    <row r="34" spans="1:12" ht="15" x14ac:dyDescent="0.25">
      <c r="A34" s="13"/>
      <c r="B34" s="14"/>
      <c r="C34" s="10"/>
      <c r="D34" s="71" t="s">
        <v>53</v>
      </c>
      <c r="E34" s="68" t="s">
        <v>62</v>
      </c>
      <c r="F34" s="73">
        <v>200</v>
      </c>
      <c r="G34" s="77">
        <v>0.6</v>
      </c>
      <c r="H34" s="77">
        <v>0.3</v>
      </c>
      <c r="I34" s="78">
        <v>20.8</v>
      </c>
      <c r="J34" s="57">
        <v>88.2</v>
      </c>
      <c r="K34" s="73">
        <v>103</v>
      </c>
      <c r="L34" s="133">
        <v>12.68</v>
      </c>
    </row>
    <row r="35" spans="1:12" ht="15" x14ac:dyDescent="0.25">
      <c r="A35" s="13"/>
      <c r="B35" s="14"/>
      <c r="C35" s="10"/>
      <c r="D35" s="6" t="s">
        <v>31</v>
      </c>
      <c r="E35" s="68" t="s">
        <v>50</v>
      </c>
      <c r="F35" s="73">
        <v>20</v>
      </c>
      <c r="G35" s="77">
        <v>1.58</v>
      </c>
      <c r="H35" s="77">
        <v>0.2</v>
      </c>
      <c r="I35" s="78">
        <v>9.66</v>
      </c>
      <c r="J35" s="57">
        <v>46.76</v>
      </c>
      <c r="K35" s="43"/>
      <c r="L35" s="133">
        <v>2.2799999999999998</v>
      </c>
    </row>
    <row r="36" spans="1:12" ht="15.75" thickBot="1" x14ac:dyDescent="0.3">
      <c r="A36" s="13"/>
      <c r="B36" s="14"/>
      <c r="C36" s="10"/>
      <c r="D36" s="6" t="s">
        <v>32</v>
      </c>
      <c r="E36" s="69" t="s">
        <v>51</v>
      </c>
      <c r="F36" s="74">
        <v>30</v>
      </c>
      <c r="G36" s="79">
        <v>1.68</v>
      </c>
      <c r="H36" s="79">
        <v>0.33</v>
      </c>
      <c r="I36" s="80">
        <v>9.7200000000000006</v>
      </c>
      <c r="J36" s="58">
        <v>69</v>
      </c>
      <c r="K36" s="43"/>
      <c r="L36" s="134">
        <v>3.42</v>
      </c>
    </row>
    <row r="37" spans="1:12" ht="15" x14ac:dyDescent="0.25">
      <c r="A37" s="13"/>
      <c r="B37" s="14"/>
      <c r="C37" s="10"/>
      <c r="D37" s="17" t="s">
        <v>33</v>
      </c>
      <c r="E37" s="8"/>
      <c r="F37" s="18">
        <f>SUM(F30:F36)</f>
        <v>805</v>
      </c>
      <c r="G37" s="18">
        <f>SUM(G30:G36)</f>
        <v>26.950000000000003</v>
      </c>
      <c r="H37" s="18">
        <f>SUM(H30:H36)</f>
        <v>27.65</v>
      </c>
      <c r="I37" s="18">
        <f>SUM(I30:I36)</f>
        <v>117.24999999999999</v>
      </c>
      <c r="J37" s="18">
        <f>SUM(J30:J36)</f>
        <v>822.50000000000011</v>
      </c>
      <c r="K37" s="24"/>
      <c r="L37" s="18">
        <f>SUM(L30:L36)</f>
        <v>168.79</v>
      </c>
    </row>
    <row r="38" spans="1:12" ht="15" x14ac:dyDescent="0.25">
      <c r="A38" s="185">
        <v>1</v>
      </c>
      <c r="B38" s="12">
        <v>2</v>
      </c>
      <c r="C38" s="186" t="s">
        <v>153</v>
      </c>
      <c r="D38" s="6" t="s">
        <v>22</v>
      </c>
      <c r="E38" s="8" t="s">
        <v>158</v>
      </c>
      <c r="F38" s="18">
        <v>200</v>
      </c>
      <c r="G38" s="18">
        <v>5.5</v>
      </c>
      <c r="H38" s="18">
        <v>5.2</v>
      </c>
      <c r="I38" s="18">
        <v>7.1</v>
      </c>
      <c r="J38" s="18">
        <v>102</v>
      </c>
      <c r="K38" s="18"/>
      <c r="L38" s="18">
        <v>32</v>
      </c>
    </row>
    <row r="39" spans="1:12" ht="15" x14ac:dyDescent="0.25">
      <c r="A39" s="187"/>
      <c r="B39" s="13"/>
      <c r="C39" s="188"/>
      <c r="D39" s="6" t="s">
        <v>24</v>
      </c>
      <c r="E39" s="8" t="s">
        <v>156</v>
      </c>
      <c r="F39" s="18">
        <v>125</v>
      </c>
      <c r="G39" s="18">
        <v>0.4</v>
      </c>
      <c r="H39" s="18">
        <v>0.4</v>
      </c>
      <c r="I39" s="18">
        <v>3.8</v>
      </c>
      <c r="J39" s="18">
        <v>47</v>
      </c>
      <c r="K39" s="18"/>
      <c r="L39" s="18">
        <v>46</v>
      </c>
    </row>
    <row r="40" spans="1:12" ht="15" x14ac:dyDescent="0.25">
      <c r="A40" s="187"/>
      <c r="B40" s="13"/>
      <c r="C40" s="188"/>
      <c r="D40" s="6" t="s">
        <v>154</v>
      </c>
      <c r="E40" s="8" t="s">
        <v>159</v>
      </c>
      <c r="F40" s="18">
        <v>50</v>
      </c>
      <c r="G40" s="18">
        <v>1.8</v>
      </c>
      <c r="H40" s="18">
        <v>2.2999999999999998</v>
      </c>
      <c r="I40" s="18">
        <v>22.6</v>
      </c>
      <c r="J40" s="18">
        <v>86</v>
      </c>
      <c r="K40" s="18"/>
      <c r="L40" s="18">
        <v>22</v>
      </c>
    </row>
    <row r="41" spans="1:12" x14ac:dyDescent="0.2">
      <c r="A41" s="189"/>
      <c r="B41" s="191"/>
      <c r="C41" s="190"/>
      <c r="D41" s="197" t="s">
        <v>33</v>
      </c>
      <c r="E41" s="196"/>
      <c r="F41" s="198">
        <f xml:space="preserve"> SUM(F38:F40)</f>
        <v>375</v>
      </c>
      <c r="G41" s="198">
        <f t="shared" ref="G41:L41" si="2" xml:space="preserve"> SUM(G38:G40)</f>
        <v>7.7</v>
      </c>
      <c r="H41" s="198">
        <f t="shared" si="2"/>
        <v>7.9</v>
      </c>
      <c r="I41" s="198">
        <f t="shared" si="2"/>
        <v>33.5</v>
      </c>
      <c r="J41" s="198">
        <f t="shared" si="2"/>
        <v>235</v>
      </c>
      <c r="K41" s="198"/>
      <c r="L41" s="198">
        <f t="shared" si="2"/>
        <v>100</v>
      </c>
    </row>
    <row r="42" spans="1:12" ht="15" customHeight="1" thickBot="1" x14ac:dyDescent="0.25">
      <c r="A42" s="28">
        <f>A24</f>
        <v>1</v>
      </c>
      <c r="B42" s="29">
        <v>2</v>
      </c>
      <c r="C42" s="213" t="s">
        <v>4</v>
      </c>
      <c r="D42" s="214"/>
      <c r="E42" s="30"/>
      <c r="F42" s="31">
        <f>F29+F37+F41</f>
        <v>1705</v>
      </c>
      <c r="G42" s="31">
        <f t="shared" ref="G42" si="3">G29+G37+G41</f>
        <v>53.900000000000006</v>
      </c>
      <c r="H42" s="31">
        <f t="shared" ref="H42" si="4">H29+H37+H41</f>
        <v>55.3</v>
      </c>
      <c r="I42" s="31">
        <f t="shared" ref="I42" si="5">I29+I37+I41</f>
        <v>234.5</v>
      </c>
      <c r="J42" s="31">
        <f t="shared" ref="J42" si="6">J29+J37+J41</f>
        <v>1645</v>
      </c>
      <c r="K42" s="31"/>
      <c r="L42" s="31">
        <f t="shared" ref="L42" si="7">L29+L37+L41</f>
        <v>369.24</v>
      </c>
    </row>
    <row r="43" spans="1:12" ht="15" x14ac:dyDescent="0.25">
      <c r="A43" s="19">
        <v>1</v>
      </c>
      <c r="B43" s="20">
        <v>3</v>
      </c>
      <c r="C43" s="21" t="s">
        <v>20</v>
      </c>
      <c r="D43" s="50" t="s">
        <v>63</v>
      </c>
      <c r="E43" s="50" t="s">
        <v>65</v>
      </c>
      <c r="F43" s="50">
        <v>155</v>
      </c>
      <c r="G43" s="50">
        <v>216.49</v>
      </c>
      <c r="H43" s="50">
        <v>4.1500000000000004</v>
      </c>
      <c r="I43" s="50">
        <v>12.68</v>
      </c>
      <c r="J43" s="83">
        <v>28.2</v>
      </c>
      <c r="K43" s="40">
        <v>51</v>
      </c>
      <c r="L43" s="50">
        <v>28.38</v>
      </c>
    </row>
    <row r="44" spans="1:12" ht="15" x14ac:dyDescent="0.25">
      <c r="A44" s="22"/>
      <c r="B44" s="14"/>
      <c r="C44" s="10"/>
      <c r="D44" s="81" t="s">
        <v>64</v>
      </c>
      <c r="E44" s="81" t="s">
        <v>66</v>
      </c>
      <c r="F44" s="81">
        <v>100</v>
      </c>
      <c r="G44" s="81">
        <v>129</v>
      </c>
      <c r="H44" s="81">
        <v>7.4</v>
      </c>
      <c r="I44" s="81">
        <v>5.9</v>
      </c>
      <c r="J44" s="84">
        <v>11.5</v>
      </c>
      <c r="K44" s="43"/>
      <c r="L44" s="81">
        <v>67</v>
      </c>
    </row>
    <row r="45" spans="1:12" ht="15" x14ac:dyDescent="0.25">
      <c r="A45" s="22"/>
      <c r="B45" s="14"/>
      <c r="C45" s="10"/>
      <c r="D45" s="81" t="s">
        <v>53</v>
      </c>
      <c r="E45" s="81" t="s">
        <v>67</v>
      </c>
      <c r="F45" s="81">
        <v>200</v>
      </c>
      <c r="G45" s="81">
        <v>125.11</v>
      </c>
      <c r="H45" s="81">
        <v>3.78</v>
      </c>
      <c r="I45" s="81">
        <v>0.67</v>
      </c>
      <c r="J45" s="84">
        <v>26</v>
      </c>
      <c r="K45" s="43">
        <v>105</v>
      </c>
      <c r="L45" s="81">
        <v>22.2</v>
      </c>
    </row>
    <row r="46" spans="1:12" ht="15.75" thickBot="1" x14ac:dyDescent="0.3">
      <c r="A46" s="22"/>
      <c r="B46" s="14"/>
      <c r="C46" s="10"/>
      <c r="D46" s="82" t="s">
        <v>23</v>
      </c>
      <c r="E46" s="82" t="s">
        <v>50</v>
      </c>
      <c r="F46" s="82">
        <v>50</v>
      </c>
      <c r="G46" s="82">
        <v>116.9</v>
      </c>
      <c r="H46" s="82">
        <v>3.95</v>
      </c>
      <c r="I46" s="82">
        <v>0.5</v>
      </c>
      <c r="J46" s="85">
        <v>18.05</v>
      </c>
      <c r="K46" s="43"/>
      <c r="L46" s="82">
        <v>5.7</v>
      </c>
    </row>
    <row r="47" spans="1:12" ht="15.75" thickBot="1" x14ac:dyDescent="0.3">
      <c r="A47" s="23"/>
      <c r="B47" s="16"/>
      <c r="C47" s="7"/>
      <c r="D47" s="17" t="s">
        <v>33</v>
      </c>
      <c r="E47" s="8"/>
      <c r="F47" s="18">
        <f>SUM(F43:F46)</f>
        <v>505</v>
      </c>
      <c r="G47" s="18">
        <f>SUM(G43:G46)</f>
        <v>587.5</v>
      </c>
      <c r="H47" s="18">
        <f>SUM(H43:H46)</f>
        <v>19.28</v>
      </c>
      <c r="I47" s="18">
        <f>SUM(I43:I46)</f>
        <v>19.75</v>
      </c>
      <c r="J47" s="18">
        <f>SUM(J43:J46)</f>
        <v>83.75</v>
      </c>
      <c r="K47" s="24"/>
      <c r="L47" s="18">
        <f>SUM(L43:L46)</f>
        <v>123.28</v>
      </c>
    </row>
    <row r="48" spans="1:12" ht="15" x14ac:dyDescent="0.25">
      <c r="A48" s="25">
        <f>A43</f>
        <v>1</v>
      </c>
      <c r="B48" s="12">
        <f>B43</f>
        <v>3</v>
      </c>
      <c r="C48" s="9" t="s">
        <v>25</v>
      </c>
      <c r="D48" s="6" t="s">
        <v>26</v>
      </c>
      <c r="E48" s="50" t="s">
        <v>68</v>
      </c>
      <c r="F48" s="50">
        <v>60</v>
      </c>
      <c r="G48" s="50">
        <v>0.7</v>
      </c>
      <c r="H48" s="50">
        <v>0.05</v>
      </c>
      <c r="I48" s="83">
        <v>6.9</v>
      </c>
      <c r="J48" s="50">
        <v>63.4</v>
      </c>
      <c r="K48" s="43">
        <v>118</v>
      </c>
      <c r="L48" s="50">
        <v>9.93</v>
      </c>
    </row>
    <row r="49" spans="1:13" ht="15" x14ac:dyDescent="0.25">
      <c r="A49" s="22"/>
      <c r="B49" s="14"/>
      <c r="C49" s="10"/>
      <c r="D49" s="6" t="s">
        <v>27</v>
      </c>
      <c r="E49" s="81" t="s">
        <v>69</v>
      </c>
      <c r="F49" s="81">
        <v>215</v>
      </c>
      <c r="G49" s="81">
        <v>2.8</v>
      </c>
      <c r="H49" s="81">
        <v>4.0999999999999996</v>
      </c>
      <c r="I49" s="84">
        <v>9.3000000000000007</v>
      </c>
      <c r="J49" s="81">
        <v>162.19999999999999</v>
      </c>
      <c r="K49" s="43">
        <v>123</v>
      </c>
      <c r="L49" s="81">
        <v>35.369999999999997</v>
      </c>
    </row>
    <row r="50" spans="1:13" ht="15" x14ac:dyDescent="0.25">
      <c r="A50" s="22"/>
      <c r="B50" s="14"/>
      <c r="C50" s="10"/>
      <c r="D50" s="6" t="s">
        <v>28</v>
      </c>
      <c r="E50" s="81" t="s">
        <v>70</v>
      </c>
      <c r="F50" s="81">
        <v>120</v>
      </c>
      <c r="G50" s="81">
        <v>15.85</v>
      </c>
      <c r="H50" s="81">
        <v>15.1</v>
      </c>
      <c r="I50" s="84">
        <v>20.45</v>
      </c>
      <c r="J50" s="81">
        <v>206.34</v>
      </c>
      <c r="K50" s="43">
        <v>54</v>
      </c>
      <c r="L50" s="81">
        <v>70.44</v>
      </c>
    </row>
    <row r="51" spans="1:13" ht="15" x14ac:dyDescent="0.25">
      <c r="A51" s="22"/>
      <c r="B51" s="14"/>
      <c r="C51" s="10"/>
      <c r="D51" s="6" t="s">
        <v>29</v>
      </c>
      <c r="E51" s="81" t="s">
        <v>71</v>
      </c>
      <c r="F51" s="81">
        <v>155</v>
      </c>
      <c r="G51" s="81">
        <v>3.73</v>
      </c>
      <c r="H51" s="81">
        <v>7.78</v>
      </c>
      <c r="I51" s="84">
        <v>29.3</v>
      </c>
      <c r="J51" s="81">
        <v>142</v>
      </c>
      <c r="K51" s="43">
        <v>190</v>
      </c>
      <c r="L51" s="81">
        <v>18.420000000000002</v>
      </c>
    </row>
    <row r="52" spans="1:13" ht="15" x14ac:dyDescent="0.25">
      <c r="A52" s="22"/>
      <c r="B52" s="14"/>
      <c r="C52" s="10"/>
      <c r="D52" s="6" t="s">
        <v>30</v>
      </c>
      <c r="E52" s="81" t="s">
        <v>72</v>
      </c>
      <c r="F52" s="81">
        <v>200</v>
      </c>
      <c r="G52" s="81">
        <v>0.6</v>
      </c>
      <c r="H52" s="81">
        <v>0.09</v>
      </c>
      <c r="I52" s="84">
        <v>32</v>
      </c>
      <c r="J52" s="81">
        <v>132.80000000000001</v>
      </c>
      <c r="K52" s="43">
        <v>115</v>
      </c>
      <c r="L52" s="81">
        <v>20.440000000000001</v>
      </c>
    </row>
    <row r="53" spans="1:13" ht="15" x14ac:dyDescent="0.25">
      <c r="A53" s="22"/>
      <c r="B53" s="14"/>
      <c r="C53" s="10"/>
      <c r="D53" s="6" t="s">
        <v>31</v>
      </c>
      <c r="E53" s="81" t="s">
        <v>50</v>
      </c>
      <c r="F53" s="81">
        <v>20</v>
      </c>
      <c r="G53" s="81">
        <v>1.58</v>
      </c>
      <c r="H53" s="81">
        <v>0.2</v>
      </c>
      <c r="I53" s="84">
        <v>9.66</v>
      </c>
      <c r="J53" s="81">
        <v>46.76</v>
      </c>
      <c r="K53" s="43"/>
      <c r="L53" s="81">
        <v>2.2799999999999998</v>
      </c>
    </row>
    <row r="54" spans="1:13" ht="15.75" thickBot="1" x14ac:dyDescent="0.3">
      <c r="A54" s="22"/>
      <c r="B54" s="14"/>
      <c r="C54" s="10"/>
      <c r="D54" s="6" t="s">
        <v>32</v>
      </c>
      <c r="E54" s="82" t="s">
        <v>51</v>
      </c>
      <c r="F54" s="82">
        <v>30</v>
      </c>
      <c r="G54" s="82">
        <v>1.68</v>
      </c>
      <c r="H54" s="82">
        <v>0.33</v>
      </c>
      <c r="I54" s="85">
        <v>0.72</v>
      </c>
      <c r="J54" s="82">
        <v>69</v>
      </c>
      <c r="K54" s="43"/>
      <c r="L54" s="82">
        <v>3.42</v>
      </c>
    </row>
    <row r="55" spans="1:13" ht="15" x14ac:dyDescent="0.25">
      <c r="A55" s="23"/>
      <c r="B55" s="16"/>
      <c r="C55" s="7"/>
      <c r="D55" s="17" t="s">
        <v>33</v>
      </c>
      <c r="E55" s="8"/>
      <c r="F55" s="18">
        <f>SUM(F48:F54)</f>
        <v>800</v>
      </c>
      <c r="G55" s="18">
        <f>SUM(G48:G54)</f>
        <v>26.940000000000005</v>
      </c>
      <c r="H55" s="18">
        <f>SUM(H48:H54)</f>
        <v>27.65</v>
      </c>
      <c r="I55" s="18">
        <f>SUM(I48:I54)</f>
        <v>108.33</v>
      </c>
      <c r="J55" s="18">
        <f>SUM(J48:J54)</f>
        <v>822.5</v>
      </c>
      <c r="K55" s="24"/>
      <c r="L55" s="18">
        <f>SUM(L48:L54)</f>
        <v>160.29999999999998</v>
      </c>
    </row>
    <row r="56" spans="1:13" ht="15" x14ac:dyDescent="0.25">
      <c r="A56" s="185">
        <v>1</v>
      </c>
      <c r="B56" s="12">
        <v>3</v>
      </c>
      <c r="C56" s="186" t="s">
        <v>153</v>
      </c>
      <c r="D56" s="6" t="s">
        <v>22</v>
      </c>
      <c r="E56" s="8" t="s">
        <v>155</v>
      </c>
      <c r="F56" s="18">
        <v>200</v>
      </c>
      <c r="G56" s="18">
        <v>5.5</v>
      </c>
      <c r="H56" s="18">
        <v>5.2</v>
      </c>
      <c r="I56" s="18">
        <v>7.1</v>
      </c>
      <c r="J56" s="18">
        <v>102</v>
      </c>
      <c r="K56" s="18"/>
      <c r="L56" s="18">
        <v>33</v>
      </c>
    </row>
    <row r="57" spans="1:13" ht="15" x14ac:dyDescent="0.25">
      <c r="A57" s="187"/>
      <c r="B57" s="13"/>
      <c r="C57" s="188"/>
      <c r="D57" s="6" t="s">
        <v>24</v>
      </c>
      <c r="E57" s="8" t="s">
        <v>156</v>
      </c>
      <c r="F57" s="18">
        <v>125</v>
      </c>
      <c r="G57" s="18">
        <v>0.4</v>
      </c>
      <c r="H57" s="18">
        <v>0.4</v>
      </c>
      <c r="I57" s="18">
        <v>3.8</v>
      </c>
      <c r="J57" s="18">
        <v>47</v>
      </c>
      <c r="K57" s="18"/>
      <c r="L57" s="18">
        <v>47</v>
      </c>
    </row>
    <row r="58" spans="1:13" ht="15" x14ac:dyDescent="0.25">
      <c r="A58" s="187"/>
      <c r="B58" s="13"/>
      <c r="C58" s="188"/>
      <c r="D58" s="6" t="s">
        <v>154</v>
      </c>
      <c r="E58" s="8" t="s">
        <v>160</v>
      </c>
      <c r="F58" s="18">
        <v>50</v>
      </c>
      <c r="G58" s="18">
        <v>1.8</v>
      </c>
      <c r="H58" s="18">
        <v>2.2999999999999998</v>
      </c>
      <c r="I58" s="18">
        <v>22.6</v>
      </c>
      <c r="J58" s="18">
        <v>86</v>
      </c>
      <c r="K58" s="18"/>
      <c r="L58" s="18">
        <v>20</v>
      </c>
    </row>
    <row r="59" spans="1:13" x14ac:dyDescent="0.2">
      <c r="A59" s="189"/>
      <c r="B59" s="191"/>
      <c r="C59" s="190"/>
      <c r="D59" s="197" t="s">
        <v>33</v>
      </c>
      <c r="E59" s="196"/>
      <c r="F59" s="198">
        <f xml:space="preserve"> SUM(F56:F58)</f>
        <v>375</v>
      </c>
      <c r="G59" s="198">
        <f t="shared" ref="G59:L59" si="8" xml:space="preserve"> SUM(G56:G58)</f>
        <v>7.7</v>
      </c>
      <c r="H59" s="198">
        <f t="shared" si="8"/>
        <v>7.9</v>
      </c>
      <c r="I59" s="198">
        <f t="shared" si="8"/>
        <v>33.5</v>
      </c>
      <c r="J59" s="198">
        <f t="shared" si="8"/>
        <v>235</v>
      </c>
      <c r="K59" s="198"/>
      <c r="L59" s="198">
        <f t="shared" si="8"/>
        <v>100</v>
      </c>
    </row>
    <row r="60" spans="1:13" ht="15" customHeight="1" thickBot="1" x14ac:dyDescent="0.25">
      <c r="A60" s="28">
        <f>A42</f>
        <v>1</v>
      </c>
      <c r="B60" s="29">
        <v>3</v>
      </c>
      <c r="C60" s="213" t="s">
        <v>4</v>
      </c>
      <c r="D60" s="214"/>
      <c r="E60" s="30"/>
      <c r="F60" s="31">
        <f>F47+F55+F59</f>
        <v>1680</v>
      </c>
      <c r="G60" s="31">
        <f t="shared" ref="G60" si="9">G47+G55+G59</f>
        <v>622.1400000000001</v>
      </c>
      <c r="H60" s="31">
        <f t="shared" ref="H60" si="10">H47+H55+H59</f>
        <v>54.83</v>
      </c>
      <c r="I60" s="31">
        <f t="shared" ref="I60" si="11">I47+I55+I59</f>
        <v>161.57999999999998</v>
      </c>
      <c r="J60" s="31">
        <f t="shared" ref="J60" si="12">J47+J55+J59</f>
        <v>1141.25</v>
      </c>
      <c r="K60" s="31"/>
      <c r="L60" s="31">
        <f t="shared" ref="L60" si="13">L47+L55+L59</f>
        <v>383.58</v>
      </c>
    </row>
    <row r="61" spans="1:13" ht="15" x14ac:dyDescent="0.25">
      <c r="A61" s="19">
        <v>1</v>
      </c>
      <c r="B61" s="20">
        <v>4</v>
      </c>
      <c r="C61" s="21" t="s">
        <v>20</v>
      </c>
      <c r="D61" s="5" t="s">
        <v>21</v>
      </c>
      <c r="E61" s="67" t="s">
        <v>73</v>
      </c>
      <c r="F61" s="75">
        <v>250</v>
      </c>
      <c r="G61" s="75">
        <v>14.93</v>
      </c>
      <c r="H61" s="75">
        <v>19.2</v>
      </c>
      <c r="I61" s="76">
        <v>49.7</v>
      </c>
      <c r="J61" s="75">
        <v>407.6</v>
      </c>
      <c r="K61" s="40">
        <v>15</v>
      </c>
      <c r="L61" s="132">
        <v>105.37</v>
      </c>
      <c r="M61" s="135"/>
    </row>
    <row r="62" spans="1:13" ht="15" x14ac:dyDescent="0.25">
      <c r="A62" s="22"/>
      <c r="B62" s="14"/>
      <c r="C62" s="10"/>
      <c r="D62" s="130" t="s">
        <v>26</v>
      </c>
      <c r="E62" s="68" t="s">
        <v>74</v>
      </c>
      <c r="F62" s="77">
        <v>20</v>
      </c>
      <c r="G62" s="77">
        <v>0.3</v>
      </c>
      <c r="H62" s="77">
        <v>0.03</v>
      </c>
      <c r="I62" s="78">
        <v>1</v>
      </c>
      <c r="J62" s="77">
        <v>3</v>
      </c>
      <c r="K62" s="43">
        <v>28</v>
      </c>
      <c r="L62" s="133">
        <v>7.38</v>
      </c>
    </row>
    <row r="63" spans="1:13" ht="15" x14ac:dyDescent="0.25">
      <c r="A63" s="22"/>
      <c r="B63" s="14"/>
      <c r="C63" s="10"/>
      <c r="D63" s="6" t="s">
        <v>22</v>
      </c>
      <c r="E63" s="68" t="s">
        <v>75</v>
      </c>
      <c r="F63" s="86">
        <v>205</v>
      </c>
      <c r="G63" s="86">
        <v>7.0000000000000007E-2</v>
      </c>
      <c r="H63" s="86">
        <v>0.02</v>
      </c>
      <c r="I63" s="87">
        <v>15</v>
      </c>
      <c r="J63" s="86">
        <v>60</v>
      </c>
      <c r="K63" s="43">
        <v>98</v>
      </c>
      <c r="L63" s="133">
        <v>5.58</v>
      </c>
    </row>
    <row r="64" spans="1:13" ht="15.75" thickBot="1" x14ac:dyDescent="0.3">
      <c r="A64" s="22"/>
      <c r="B64" s="14"/>
      <c r="C64" s="10"/>
      <c r="D64" s="6" t="s">
        <v>23</v>
      </c>
      <c r="E64" s="69" t="s">
        <v>50</v>
      </c>
      <c r="F64" s="88">
        <v>50</v>
      </c>
      <c r="G64" s="88">
        <v>3.95</v>
      </c>
      <c r="H64" s="88">
        <v>0.5</v>
      </c>
      <c r="I64" s="89">
        <v>18.05</v>
      </c>
      <c r="J64" s="88">
        <v>116.9</v>
      </c>
      <c r="K64" s="43"/>
      <c r="L64" s="134">
        <v>5.7</v>
      </c>
    </row>
    <row r="65" spans="1:12" ht="15.75" thickBot="1" x14ac:dyDescent="0.3">
      <c r="A65" s="23"/>
      <c r="B65" s="16"/>
      <c r="C65" s="7"/>
      <c r="D65" s="17" t="s">
        <v>33</v>
      </c>
      <c r="E65" s="8"/>
      <c r="F65" s="18">
        <f>SUM(F61:F64)</f>
        <v>525</v>
      </c>
      <c r="G65" s="18">
        <f>SUM(G61:G64)</f>
        <v>19.25</v>
      </c>
      <c r="H65" s="18">
        <f>SUM(H61:H64)</f>
        <v>19.75</v>
      </c>
      <c r="I65" s="18">
        <f>SUM(I61:I64)</f>
        <v>83.75</v>
      </c>
      <c r="J65" s="18">
        <f>SUM(J61:J64)</f>
        <v>587.5</v>
      </c>
      <c r="K65" s="24"/>
      <c r="L65" s="18">
        <f>SUM(L61:L64)</f>
        <v>124.03</v>
      </c>
    </row>
    <row r="66" spans="1:12" ht="15" x14ac:dyDescent="0.25">
      <c r="A66" s="25">
        <f>A61</f>
        <v>1</v>
      </c>
      <c r="B66" s="12">
        <f>B61</f>
        <v>4</v>
      </c>
      <c r="C66" s="9" t="s">
        <v>25</v>
      </c>
      <c r="D66" s="6" t="s">
        <v>26</v>
      </c>
      <c r="E66" s="67" t="s">
        <v>76</v>
      </c>
      <c r="F66" s="75">
        <v>60</v>
      </c>
      <c r="G66" s="75">
        <v>1.3</v>
      </c>
      <c r="H66" s="75">
        <v>2.8</v>
      </c>
      <c r="I66" s="76">
        <v>1.7</v>
      </c>
      <c r="J66" s="75">
        <v>38.799999999999997</v>
      </c>
      <c r="K66" s="72">
        <v>16</v>
      </c>
      <c r="L66" s="132">
        <v>19.47</v>
      </c>
    </row>
    <row r="67" spans="1:12" ht="15" x14ac:dyDescent="0.25">
      <c r="A67" s="22"/>
      <c r="B67" s="14"/>
      <c r="C67" s="10"/>
      <c r="D67" s="6" t="s">
        <v>27</v>
      </c>
      <c r="E67" s="51" t="s">
        <v>77</v>
      </c>
      <c r="F67" s="71">
        <v>200</v>
      </c>
      <c r="G67" s="71">
        <v>9.2899999999999991</v>
      </c>
      <c r="H67" s="71">
        <v>3.37</v>
      </c>
      <c r="I67" s="90">
        <v>23.2</v>
      </c>
      <c r="J67" s="71">
        <v>118.6</v>
      </c>
      <c r="K67" s="54">
        <v>47</v>
      </c>
      <c r="L67" s="133">
        <v>13.96</v>
      </c>
    </row>
    <row r="68" spans="1:12" ht="15" x14ac:dyDescent="0.25">
      <c r="A68" s="22"/>
      <c r="B68" s="14"/>
      <c r="C68" s="10"/>
      <c r="D68" s="6" t="s">
        <v>28</v>
      </c>
      <c r="E68" s="68" t="s">
        <v>78</v>
      </c>
      <c r="F68" s="77">
        <v>90</v>
      </c>
      <c r="G68" s="77">
        <v>11.8</v>
      </c>
      <c r="H68" s="77">
        <v>10.199999999999999</v>
      </c>
      <c r="I68" s="78">
        <v>20.170000000000002</v>
      </c>
      <c r="J68" s="77">
        <v>181.64</v>
      </c>
      <c r="K68" s="73">
        <v>111</v>
      </c>
      <c r="L68" s="133">
        <v>106.99</v>
      </c>
    </row>
    <row r="69" spans="1:12" ht="15" x14ac:dyDescent="0.25">
      <c r="A69" s="22"/>
      <c r="B69" s="14"/>
      <c r="C69" s="10"/>
      <c r="D69" s="6" t="s">
        <v>29</v>
      </c>
      <c r="E69" s="68" t="s">
        <v>79</v>
      </c>
      <c r="F69" s="77">
        <v>150</v>
      </c>
      <c r="G69" s="77">
        <v>0.6</v>
      </c>
      <c r="H69" s="77">
        <v>10.7</v>
      </c>
      <c r="I69" s="78">
        <v>25.2</v>
      </c>
      <c r="J69" s="77">
        <v>252.9</v>
      </c>
      <c r="K69" s="73">
        <v>59</v>
      </c>
      <c r="L69" s="133">
        <v>30.48</v>
      </c>
    </row>
    <row r="70" spans="1:12" ht="15" x14ac:dyDescent="0.25">
      <c r="A70" s="22"/>
      <c r="B70" s="14"/>
      <c r="C70" s="10"/>
      <c r="D70" s="6" t="s">
        <v>30</v>
      </c>
      <c r="E70" s="68" t="s">
        <v>80</v>
      </c>
      <c r="F70" s="77">
        <v>200</v>
      </c>
      <c r="G70" s="77">
        <v>0.7</v>
      </c>
      <c r="H70" s="77">
        <v>0.05</v>
      </c>
      <c r="I70" s="78">
        <v>27.6</v>
      </c>
      <c r="J70" s="77">
        <v>114.8</v>
      </c>
      <c r="K70" s="73">
        <v>99</v>
      </c>
      <c r="L70" s="133">
        <v>16.61</v>
      </c>
    </row>
    <row r="71" spans="1:12" ht="15" x14ac:dyDescent="0.25">
      <c r="A71" s="22"/>
      <c r="B71" s="14"/>
      <c r="C71" s="10"/>
      <c r="D71" s="6" t="s">
        <v>31</v>
      </c>
      <c r="E71" s="68" t="s">
        <v>50</v>
      </c>
      <c r="F71" s="77">
        <v>20</v>
      </c>
      <c r="G71" s="77">
        <v>1.58</v>
      </c>
      <c r="H71" s="77">
        <v>0.2</v>
      </c>
      <c r="I71" s="78">
        <v>9.66</v>
      </c>
      <c r="J71" s="77">
        <v>46.76</v>
      </c>
      <c r="K71" s="43"/>
      <c r="L71" s="133">
        <v>3.42</v>
      </c>
    </row>
    <row r="72" spans="1:12" ht="15.75" thickBot="1" x14ac:dyDescent="0.3">
      <c r="A72" s="22"/>
      <c r="B72" s="14"/>
      <c r="C72" s="10"/>
      <c r="D72" s="6" t="s">
        <v>32</v>
      </c>
      <c r="E72" s="69" t="s">
        <v>51</v>
      </c>
      <c r="F72" s="88">
        <v>30</v>
      </c>
      <c r="G72" s="88">
        <v>1.68</v>
      </c>
      <c r="H72" s="88">
        <v>0.33</v>
      </c>
      <c r="I72" s="89">
        <v>9.7200000000000006</v>
      </c>
      <c r="J72" s="88">
        <v>69</v>
      </c>
      <c r="K72" s="43"/>
      <c r="L72" s="134">
        <v>5.7</v>
      </c>
    </row>
    <row r="73" spans="1:12" s="205" customFormat="1" ht="15.75" thickBot="1" x14ac:dyDescent="0.3">
      <c r="A73" s="199"/>
      <c r="B73" s="200"/>
      <c r="C73" s="201"/>
      <c r="D73" s="17" t="s">
        <v>33</v>
      </c>
      <c r="E73" s="202"/>
      <c r="F73" s="203">
        <f>SUM(F66:F72)</f>
        <v>750</v>
      </c>
      <c r="G73" s="203">
        <f>SUM(G66:G72)</f>
        <v>26.950000000000003</v>
      </c>
      <c r="H73" s="203">
        <f>SUM(H66:H72)</f>
        <v>27.649999999999995</v>
      </c>
      <c r="I73" s="203">
        <f>SUM(I66:I72)</f>
        <v>117.25</v>
      </c>
      <c r="J73" s="203">
        <f>SUM(J66:J72)</f>
        <v>822.49999999999989</v>
      </c>
      <c r="K73" s="204"/>
      <c r="L73" s="203">
        <f>SUM(L66:L72)</f>
        <v>196.62999999999997</v>
      </c>
    </row>
    <row r="74" spans="1:12" ht="15" x14ac:dyDescent="0.25">
      <c r="A74" s="185">
        <v>1</v>
      </c>
      <c r="B74" s="12">
        <v>4</v>
      </c>
      <c r="C74" s="186" t="s">
        <v>153</v>
      </c>
      <c r="D74" s="207" t="s">
        <v>161</v>
      </c>
      <c r="E74" s="8" t="s">
        <v>162</v>
      </c>
      <c r="F74" s="18">
        <v>200</v>
      </c>
      <c r="G74" s="18">
        <v>5.5</v>
      </c>
      <c r="H74" s="18">
        <v>5.2</v>
      </c>
      <c r="I74" s="18">
        <v>7.1</v>
      </c>
      <c r="J74" s="18">
        <v>97.200000000000017</v>
      </c>
      <c r="K74" s="18"/>
      <c r="L74" s="18">
        <v>32</v>
      </c>
    </row>
    <row r="75" spans="1:12" ht="15" x14ac:dyDescent="0.25">
      <c r="A75" s="187"/>
      <c r="B75" s="13"/>
      <c r="C75" s="188"/>
      <c r="D75" s="6" t="s">
        <v>24</v>
      </c>
      <c r="E75" s="8" t="s">
        <v>156</v>
      </c>
      <c r="F75" s="18">
        <v>125</v>
      </c>
      <c r="G75" s="18">
        <v>0.4</v>
      </c>
      <c r="H75" s="18">
        <v>0.4</v>
      </c>
      <c r="I75" s="18">
        <v>3.8</v>
      </c>
      <c r="J75" s="18">
        <v>51.8</v>
      </c>
      <c r="K75" s="18"/>
      <c r="L75" s="18">
        <v>41</v>
      </c>
    </row>
    <row r="76" spans="1:12" ht="15" x14ac:dyDescent="0.25">
      <c r="A76" s="187"/>
      <c r="B76" s="13"/>
      <c r="C76" s="188"/>
      <c r="D76" s="6" t="s">
        <v>154</v>
      </c>
      <c r="E76" s="8" t="s">
        <v>157</v>
      </c>
      <c r="F76" s="18">
        <v>50</v>
      </c>
      <c r="G76" s="18">
        <v>1.8</v>
      </c>
      <c r="H76" s="18">
        <v>2.2999999999999998</v>
      </c>
      <c r="I76" s="18">
        <v>22.6</v>
      </c>
      <c r="J76" s="18">
        <v>86</v>
      </c>
      <c r="K76" s="18"/>
      <c r="L76" s="18">
        <v>27</v>
      </c>
    </row>
    <row r="77" spans="1:12" x14ac:dyDescent="0.2">
      <c r="A77" s="189"/>
      <c r="B77" s="191"/>
      <c r="C77" s="190"/>
      <c r="D77" s="197" t="s">
        <v>33</v>
      </c>
      <c r="E77" s="196"/>
      <c r="F77" s="198">
        <f t="shared" ref="F77:G77" si="14" xml:space="preserve"> SUM(F74:F76)</f>
        <v>375</v>
      </c>
      <c r="G77" s="198">
        <f t="shared" si="14"/>
        <v>7.7</v>
      </c>
      <c r="H77" s="198">
        <f xml:space="preserve"> SUM(H74:H76)</f>
        <v>7.9</v>
      </c>
      <c r="I77" s="198">
        <f xml:space="preserve"> SUM(I74:I76)</f>
        <v>33.5</v>
      </c>
      <c r="J77" s="198">
        <f xml:space="preserve"> SUM(J74:J76)</f>
        <v>235</v>
      </c>
      <c r="K77" s="198"/>
      <c r="L77" s="198">
        <f t="shared" ref="L77" si="15" xml:space="preserve"> SUM(L74,L76)</f>
        <v>59</v>
      </c>
    </row>
    <row r="78" spans="1:12" ht="15.75" customHeight="1" thickBot="1" x14ac:dyDescent="0.25">
      <c r="A78" s="28">
        <f>A61</f>
        <v>1</v>
      </c>
      <c r="B78" s="29">
        <f>B61</f>
        <v>4</v>
      </c>
      <c r="C78" s="213" t="s">
        <v>4</v>
      </c>
      <c r="D78" s="214"/>
      <c r="E78" s="30"/>
      <c r="F78" s="31">
        <f>F65+F73+F77</f>
        <v>1650</v>
      </c>
      <c r="G78" s="31">
        <f t="shared" ref="G78:L78" si="16">G65+G73+G77</f>
        <v>53.900000000000006</v>
      </c>
      <c r="H78" s="31">
        <f t="shared" si="16"/>
        <v>55.29999999999999</v>
      </c>
      <c r="I78" s="31">
        <f t="shared" si="16"/>
        <v>234.5</v>
      </c>
      <c r="J78" s="31">
        <f t="shared" si="16"/>
        <v>1645</v>
      </c>
      <c r="K78" s="31"/>
      <c r="L78" s="31">
        <f t="shared" si="16"/>
        <v>379.65999999999997</v>
      </c>
    </row>
    <row r="79" spans="1:12" ht="15" x14ac:dyDescent="0.25">
      <c r="A79" s="19">
        <v>1</v>
      </c>
      <c r="B79" s="20">
        <v>5</v>
      </c>
      <c r="C79" s="21" t="s">
        <v>20</v>
      </c>
      <c r="D79" s="5" t="s">
        <v>21</v>
      </c>
      <c r="E79" s="91" t="s">
        <v>81</v>
      </c>
      <c r="F79" s="92">
        <v>250</v>
      </c>
      <c r="G79" s="92">
        <v>15.23</v>
      </c>
      <c r="H79" s="92">
        <v>19.23</v>
      </c>
      <c r="I79" s="97">
        <v>50.7</v>
      </c>
      <c r="J79" s="92">
        <v>410.6</v>
      </c>
      <c r="K79" s="40">
        <v>8</v>
      </c>
      <c r="L79" s="136">
        <v>111.72</v>
      </c>
    </row>
    <row r="80" spans="1:12" ht="15" x14ac:dyDescent="0.25">
      <c r="A80" s="22"/>
      <c r="B80" s="14"/>
      <c r="C80" s="10"/>
      <c r="D80" s="6" t="s">
        <v>23</v>
      </c>
      <c r="E80" s="93" t="s">
        <v>50</v>
      </c>
      <c r="F80" s="94">
        <v>50</v>
      </c>
      <c r="G80" s="94">
        <v>3.95</v>
      </c>
      <c r="H80" s="94">
        <v>0.5</v>
      </c>
      <c r="I80" s="98">
        <v>18.05</v>
      </c>
      <c r="J80" s="94">
        <v>116.9</v>
      </c>
      <c r="K80" s="43"/>
      <c r="L80" s="137">
        <v>5.7</v>
      </c>
    </row>
    <row r="81" spans="1:12" ht="15.75" thickBot="1" x14ac:dyDescent="0.3">
      <c r="A81" s="22"/>
      <c r="B81" s="14"/>
      <c r="C81" s="10"/>
      <c r="D81" s="6" t="s">
        <v>22</v>
      </c>
      <c r="E81" s="95" t="s">
        <v>56</v>
      </c>
      <c r="F81" s="96">
        <v>200</v>
      </c>
      <c r="G81" s="96">
        <v>7.0000000000000007E-2</v>
      </c>
      <c r="H81" s="96">
        <v>0.02</v>
      </c>
      <c r="I81" s="99">
        <v>15</v>
      </c>
      <c r="J81" s="96">
        <v>60</v>
      </c>
      <c r="K81" s="43">
        <v>97</v>
      </c>
      <c r="L81" s="138">
        <v>2.83</v>
      </c>
    </row>
    <row r="82" spans="1:12" ht="15.75" thickBot="1" x14ac:dyDescent="0.3">
      <c r="A82" s="23"/>
      <c r="B82" s="16"/>
      <c r="C82" s="7"/>
      <c r="D82" s="17" t="s">
        <v>33</v>
      </c>
      <c r="E82" s="8"/>
      <c r="F82" s="18">
        <f>SUM(F79:F81)</f>
        <v>500</v>
      </c>
      <c r="G82" s="18">
        <f>SUM(G79:G81)</f>
        <v>19.25</v>
      </c>
      <c r="H82" s="18">
        <f>SUM(H79:H81)</f>
        <v>19.75</v>
      </c>
      <c r="I82" s="18">
        <f>SUM(I79:I81)</f>
        <v>83.75</v>
      </c>
      <c r="J82" s="18">
        <f>SUM(J79:J81)</f>
        <v>587.5</v>
      </c>
      <c r="K82" s="24"/>
      <c r="L82" s="18">
        <f>SUM(L79:L81)</f>
        <v>120.25</v>
      </c>
    </row>
    <row r="83" spans="1:12" ht="15" x14ac:dyDescent="0.25">
      <c r="A83" s="25">
        <f>A79</f>
        <v>1</v>
      </c>
      <c r="B83" s="12">
        <f>B79</f>
        <v>5</v>
      </c>
      <c r="C83" s="9" t="s">
        <v>25</v>
      </c>
      <c r="D83" s="6" t="s">
        <v>26</v>
      </c>
      <c r="E83" s="91" t="s">
        <v>82</v>
      </c>
      <c r="F83" s="92">
        <v>60</v>
      </c>
      <c r="G83" s="92">
        <v>0.8</v>
      </c>
      <c r="H83" s="92">
        <v>6</v>
      </c>
      <c r="I83" s="97">
        <v>4.4000000000000004</v>
      </c>
      <c r="J83" s="92">
        <v>75</v>
      </c>
      <c r="K83" s="105">
        <v>138</v>
      </c>
      <c r="L83" s="136">
        <v>17.36</v>
      </c>
    </row>
    <row r="84" spans="1:12" ht="30" x14ac:dyDescent="0.25">
      <c r="A84" s="22"/>
      <c r="B84" s="14"/>
      <c r="C84" s="10"/>
      <c r="D84" s="6" t="s">
        <v>27</v>
      </c>
      <c r="E84" s="93" t="s">
        <v>83</v>
      </c>
      <c r="F84" s="94">
        <v>210</v>
      </c>
      <c r="G84" s="94">
        <v>2.1</v>
      </c>
      <c r="H84" s="94">
        <v>2.2000000000000002</v>
      </c>
      <c r="I84" s="98">
        <v>22.6</v>
      </c>
      <c r="J84" s="94">
        <v>87.2</v>
      </c>
      <c r="K84" s="106">
        <v>38</v>
      </c>
      <c r="L84" s="137">
        <v>27.93</v>
      </c>
    </row>
    <row r="85" spans="1:12" ht="15" x14ac:dyDescent="0.25">
      <c r="A85" s="22"/>
      <c r="B85" s="14"/>
      <c r="C85" s="10"/>
      <c r="D85" s="6" t="s">
        <v>28</v>
      </c>
      <c r="E85" s="93" t="s">
        <v>84</v>
      </c>
      <c r="F85" s="94">
        <v>105</v>
      </c>
      <c r="G85" s="94">
        <v>14.86</v>
      </c>
      <c r="H85" s="94">
        <v>10.34</v>
      </c>
      <c r="I85" s="98">
        <v>20.100000000000001</v>
      </c>
      <c r="J85" s="94">
        <v>192</v>
      </c>
      <c r="K85" s="106">
        <v>80</v>
      </c>
      <c r="L85" s="137">
        <v>67.099999999999994</v>
      </c>
    </row>
    <row r="86" spans="1:12" ht="15" x14ac:dyDescent="0.25">
      <c r="A86" s="22"/>
      <c r="B86" s="14"/>
      <c r="C86" s="10"/>
      <c r="D86" s="6" t="s">
        <v>29</v>
      </c>
      <c r="E86" s="93" t="s">
        <v>85</v>
      </c>
      <c r="F86" s="94">
        <v>150</v>
      </c>
      <c r="G86" s="102">
        <v>4.78</v>
      </c>
      <c r="H86" s="102">
        <v>7.78</v>
      </c>
      <c r="I86" s="103">
        <v>26.27</v>
      </c>
      <c r="J86" s="102">
        <v>237.94</v>
      </c>
      <c r="K86" s="107">
        <v>56</v>
      </c>
      <c r="L86" s="137">
        <v>18.72</v>
      </c>
    </row>
    <row r="87" spans="1:12" ht="15" x14ac:dyDescent="0.25">
      <c r="A87" s="22"/>
      <c r="B87" s="14"/>
      <c r="C87" s="10"/>
      <c r="D87" s="6" t="s">
        <v>30</v>
      </c>
      <c r="E87" s="93" t="s">
        <v>86</v>
      </c>
      <c r="F87" s="94">
        <v>200</v>
      </c>
      <c r="G87" s="94">
        <v>1.1499999999999999</v>
      </c>
      <c r="H87" s="94">
        <v>0.8</v>
      </c>
      <c r="I87" s="98">
        <v>24.5</v>
      </c>
      <c r="J87" s="94">
        <v>114.6</v>
      </c>
      <c r="K87" s="106">
        <v>189</v>
      </c>
      <c r="L87" s="137">
        <v>23.53</v>
      </c>
    </row>
    <row r="88" spans="1:12" ht="15" x14ac:dyDescent="0.25">
      <c r="A88" s="22"/>
      <c r="B88" s="14"/>
      <c r="C88" s="10"/>
      <c r="D88" s="6" t="s">
        <v>31</v>
      </c>
      <c r="E88" s="93" t="s">
        <v>50</v>
      </c>
      <c r="F88" s="94">
        <v>20</v>
      </c>
      <c r="G88" s="94">
        <v>1.58</v>
      </c>
      <c r="H88" s="94">
        <v>0.2</v>
      </c>
      <c r="I88" s="98">
        <v>9.66</v>
      </c>
      <c r="J88" s="94">
        <v>46.76</v>
      </c>
      <c r="K88" s="43"/>
      <c r="L88" s="137">
        <v>2.2799999999999998</v>
      </c>
    </row>
    <row r="89" spans="1:12" ht="15.75" thickBot="1" x14ac:dyDescent="0.3">
      <c r="A89" s="22"/>
      <c r="B89" s="14"/>
      <c r="C89" s="10"/>
      <c r="D89" s="6" t="s">
        <v>32</v>
      </c>
      <c r="E89" s="100" t="s">
        <v>51</v>
      </c>
      <c r="F89" s="101">
        <v>30</v>
      </c>
      <c r="G89" s="101">
        <v>1.68</v>
      </c>
      <c r="H89" s="101">
        <v>0.33</v>
      </c>
      <c r="I89" s="104">
        <v>9.7200000000000006</v>
      </c>
      <c r="J89" s="101">
        <v>69</v>
      </c>
      <c r="K89" s="43"/>
      <c r="L89" s="138">
        <v>3.42</v>
      </c>
    </row>
    <row r="90" spans="1:12" ht="15" x14ac:dyDescent="0.25">
      <c r="A90" s="23"/>
      <c r="B90" s="16"/>
      <c r="C90" s="7"/>
      <c r="D90" s="17" t="s">
        <v>33</v>
      </c>
      <c r="E90" s="8"/>
      <c r="F90" s="18">
        <f>SUM(F83:F89)</f>
        <v>775</v>
      </c>
      <c r="G90" s="18">
        <f>SUM(G83:G89)</f>
        <v>26.949999999999996</v>
      </c>
      <c r="H90" s="18">
        <f>SUM(H83:H89)</f>
        <v>27.65</v>
      </c>
      <c r="I90" s="18">
        <f>SUM(I83:I89)</f>
        <v>117.25</v>
      </c>
      <c r="J90" s="18">
        <f>SUM(J84:J89)</f>
        <v>747.5</v>
      </c>
      <c r="K90" s="24"/>
      <c r="L90" s="18">
        <f>SUM(L83:L89)</f>
        <v>160.33999999999997</v>
      </c>
    </row>
    <row r="91" spans="1:12" ht="15" x14ac:dyDescent="0.25">
      <c r="A91" s="22">
        <v>1</v>
      </c>
      <c r="B91" s="14">
        <v>5</v>
      </c>
      <c r="C91" s="208" t="s">
        <v>153</v>
      </c>
      <c r="D91" s="206" t="s">
        <v>163</v>
      </c>
      <c r="E91" s="193" t="s">
        <v>164</v>
      </c>
      <c r="F91" s="194">
        <v>200</v>
      </c>
      <c r="G91" s="194">
        <v>0.9</v>
      </c>
      <c r="H91" s="194">
        <v>0</v>
      </c>
      <c r="I91" s="194">
        <v>5</v>
      </c>
      <c r="J91" s="194">
        <v>75</v>
      </c>
      <c r="K91" s="209"/>
      <c r="L91" s="194">
        <v>25</v>
      </c>
    </row>
    <row r="92" spans="1:12" ht="15" x14ac:dyDescent="0.25">
      <c r="A92" s="22"/>
      <c r="B92" s="14"/>
      <c r="C92" s="208"/>
      <c r="D92" s="206" t="s">
        <v>24</v>
      </c>
      <c r="E92" s="193" t="s">
        <v>165</v>
      </c>
      <c r="F92" s="194">
        <v>125</v>
      </c>
      <c r="G92" s="194">
        <v>0.4</v>
      </c>
      <c r="H92" s="194">
        <v>0.4</v>
      </c>
      <c r="I92" s="194">
        <v>3.8</v>
      </c>
      <c r="J92" s="194">
        <v>47</v>
      </c>
      <c r="K92" s="209"/>
      <c r="L92" s="194">
        <v>55</v>
      </c>
    </row>
    <row r="93" spans="1:12" ht="15" x14ac:dyDescent="0.25">
      <c r="A93" s="22"/>
      <c r="B93" s="14"/>
      <c r="C93" s="208"/>
      <c r="D93" s="206" t="s">
        <v>154</v>
      </c>
      <c r="E93" s="193" t="s">
        <v>166</v>
      </c>
      <c r="F93" s="194">
        <v>48</v>
      </c>
      <c r="G93" s="194">
        <v>6.4</v>
      </c>
      <c r="H93" s="194">
        <v>7.5</v>
      </c>
      <c r="I93" s="194">
        <v>24.7</v>
      </c>
      <c r="J93" s="194">
        <v>113</v>
      </c>
      <c r="K93" s="209"/>
      <c r="L93" s="194">
        <v>20</v>
      </c>
    </row>
    <row r="94" spans="1:12" ht="15" x14ac:dyDescent="0.25">
      <c r="A94" s="22"/>
      <c r="B94" s="14"/>
      <c r="C94" s="208"/>
      <c r="D94" s="206" t="s">
        <v>33</v>
      </c>
      <c r="E94" s="193"/>
      <c r="F94" s="194">
        <f>SUM(F91:F93)</f>
        <v>373</v>
      </c>
      <c r="G94" s="194">
        <f t="shared" ref="G94:L94" si="17">SUM(G91:G93)</f>
        <v>7.7</v>
      </c>
      <c r="H94" s="194">
        <f t="shared" si="17"/>
        <v>7.9</v>
      </c>
      <c r="I94" s="194">
        <f t="shared" si="17"/>
        <v>33.5</v>
      </c>
      <c r="J94" s="194">
        <f t="shared" si="17"/>
        <v>235</v>
      </c>
      <c r="K94" s="194"/>
      <c r="L94" s="194">
        <f t="shared" si="17"/>
        <v>100</v>
      </c>
    </row>
    <row r="95" spans="1:12" ht="15.75" customHeight="1" thickBot="1" x14ac:dyDescent="0.25">
      <c r="A95" s="28">
        <f>A79</f>
        <v>1</v>
      </c>
      <c r="B95" s="29">
        <f>B79</f>
        <v>5</v>
      </c>
      <c r="C95" s="213" t="s">
        <v>4</v>
      </c>
      <c r="D95" s="214"/>
      <c r="E95" s="30"/>
      <c r="F95" s="31">
        <f>F82+F90+F94</f>
        <v>1648</v>
      </c>
      <c r="G95" s="31">
        <f t="shared" ref="G95:L95" si="18">G82+G90+G94</f>
        <v>53.9</v>
      </c>
      <c r="H95" s="31">
        <f t="shared" si="18"/>
        <v>55.3</v>
      </c>
      <c r="I95" s="31">
        <f t="shared" si="18"/>
        <v>234.5</v>
      </c>
      <c r="J95" s="31">
        <f t="shared" si="18"/>
        <v>1570</v>
      </c>
      <c r="K95" s="31"/>
      <c r="L95" s="31">
        <f t="shared" si="18"/>
        <v>380.59</v>
      </c>
    </row>
    <row r="96" spans="1:12" ht="15.75" customHeight="1" x14ac:dyDescent="0.25">
      <c r="A96" s="19">
        <v>1</v>
      </c>
      <c r="B96" s="20">
        <v>6</v>
      </c>
      <c r="C96" s="21" t="s">
        <v>20</v>
      </c>
      <c r="D96" s="5" t="s">
        <v>21</v>
      </c>
      <c r="E96" s="38"/>
      <c r="F96" s="39"/>
      <c r="G96" s="39"/>
      <c r="H96" s="39"/>
      <c r="I96" s="39"/>
      <c r="J96" s="39"/>
      <c r="K96" s="40"/>
      <c r="L96" s="39"/>
    </row>
    <row r="97" spans="1:12" ht="15.75" customHeight="1" x14ac:dyDescent="0.25">
      <c r="A97" s="22"/>
      <c r="B97" s="14"/>
      <c r="C97" s="10"/>
      <c r="D97" s="6" t="s">
        <v>22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0"/>
      <c r="D98" s="6" t="s">
        <v>23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2"/>
      <c r="B99" s="14"/>
      <c r="C99" s="10"/>
      <c r="D99" s="6" t="s">
        <v>24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6"/>
      <c r="C100" s="7"/>
      <c r="D100" s="17" t="s">
        <v>33</v>
      </c>
      <c r="E100" s="8"/>
      <c r="F100" s="18">
        <f>SUM(F96:F99)</f>
        <v>0</v>
      </c>
      <c r="G100" s="18">
        <f>SUM(G96:G99)</f>
        <v>0</v>
      </c>
      <c r="H100" s="18">
        <f>SUM(H96:H99)</f>
        <v>0</v>
      </c>
      <c r="I100" s="18">
        <f>SUM(I96:I99)</f>
        <v>0</v>
      </c>
      <c r="J100" s="18">
        <f>SUM(J96:J99)</f>
        <v>0</v>
      </c>
      <c r="K100" s="24"/>
      <c r="L100" s="18">
        <f>SUM(L96:L99)</f>
        <v>0</v>
      </c>
    </row>
    <row r="101" spans="1:12" ht="15" x14ac:dyDescent="0.25">
      <c r="A101" s="25">
        <f>A96</f>
        <v>1</v>
      </c>
      <c r="B101" s="12">
        <f>B96</f>
        <v>6</v>
      </c>
      <c r="C101" s="9" t="s">
        <v>25</v>
      </c>
      <c r="D101" s="6" t="s">
        <v>26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2"/>
      <c r="B102" s="14"/>
      <c r="C102" s="10"/>
      <c r="D102" s="6" t="s">
        <v>27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2"/>
      <c r="B103" s="14"/>
      <c r="C103" s="10"/>
      <c r="D103" s="6" t="s">
        <v>28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2"/>
      <c r="B104" s="14"/>
      <c r="C104" s="10"/>
      <c r="D104" s="6" t="s">
        <v>29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0"/>
      <c r="D105" s="6" t="s">
        <v>30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0"/>
      <c r="D106" s="6" t="s">
        <v>31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2"/>
      <c r="B107" s="14"/>
      <c r="C107" s="10"/>
      <c r="D107" s="6" t="s">
        <v>32</v>
      </c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7"/>
      <c r="D108" s="17" t="s">
        <v>33</v>
      </c>
      <c r="E108" s="8"/>
      <c r="F108" s="18">
        <f>SUM(F101:F107)</f>
        <v>0</v>
      </c>
      <c r="G108" s="18">
        <f>SUM(G101:G107)</f>
        <v>0</v>
      </c>
      <c r="H108" s="18">
        <f>SUM(H101:H107)</f>
        <v>0</v>
      </c>
      <c r="I108" s="18">
        <f>SUM(I101:I107)</f>
        <v>0</v>
      </c>
      <c r="J108" s="18">
        <f>SUM(J101:J107)</f>
        <v>0</v>
      </c>
      <c r="K108" s="24"/>
      <c r="L108" s="18">
        <f>SUM(L101:L107)</f>
        <v>0</v>
      </c>
    </row>
    <row r="109" spans="1:12" ht="13.5" thickBot="1" x14ac:dyDescent="0.25">
      <c r="A109" s="28">
        <f>A96</f>
        <v>1</v>
      </c>
      <c r="B109" s="29">
        <f>B96</f>
        <v>6</v>
      </c>
      <c r="C109" s="213" t="s">
        <v>4</v>
      </c>
      <c r="D109" s="214"/>
      <c r="E109" s="30"/>
      <c r="F109" s="31">
        <f>F100+F108</f>
        <v>0</v>
      </c>
      <c r="G109" s="31">
        <f>G100+G108</f>
        <v>0</v>
      </c>
      <c r="H109" s="31">
        <f>H100+H108</f>
        <v>0</v>
      </c>
      <c r="I109" s="31">
        <f>I100+I108</f>
        <v>0</v>
      </c>
      <c r="J109" s="31">
        <f>J100+J108</f>
        <v>0</v>
      </c>
      <c r="K109" s="31"/>
      <c r="L109" s="31">
        <f>L100+L108</f>
        <v>0</v>
      </c>
    </row>
    <row r="110" spans="1:12" ht="15" x14ac:dyDescent="0.25">
      <c r="A110" s="19">
        <v>2</v>
      </c>
      <c r="B110" s="20">
        <v>1</v>
      </c>
      <c r="C110" s="21" t="s">
        <v>20</v>
      </c>
      <c r="D110" s="5" t="s">
        <v>21</v>
      </c>
      <c r="E110" s="109" t="s">
        <v>88</v>
      </c>
      <c r="F110" s="108">
        <v>255</v>
      </c>
      <c r="G110" s="54">
        <v>6.52</v>
      </c>
      <c r="H110" s="54">
        <v>4.78</v>
      </c>
      <c r="I110" s="54">
        <v>37.020000000000003</v>
      </c>
      <c r="J110" s="108">
        <v>186.84</v>
      </c>
      <c r="K110" s="40">
        <v>2</v>
      </c>
      <c r="L110" s="139">
        <v>43.07</v>
      </c>
    </row>
    <row r="111" spans="1:12" ht="15" x14ac:dyDescent="0.25">
      <c r="A111" s="22"/>
      <c r="B111" s="14"/>
      <c r="C111" s="10"/>
      <c r="D111" s="130" t="s">
        <v>87</v>
      </c>
      <c r="E111" s="110" t="s">
        <v>89</v>
      </c>
      <c r="F111" s="108">
        <v>10</v>
      </c>
      <c r="G111" s="54">
        <v>0.1</v>
      </c>
      <c r="H111" s="54">
        <v>7.2</v>
      </c>
      <c r="I111" s="54">
        <v>0.13</v>
      </c>
      <c r="J111" s="108">
        <v>65.72</v>
      </c>
      <c r="K111" s="43">
        <v>4</v>
      </c>
      <c r="L111" s="139">
        <v>11.56</v>
      </c>
    </row>
    <row r="112" spans="1:12" ht="15" x14ac:dyDescent="0.25">
      <c r="A112" s="22"/>
      <c r="B112" s="14"/>
      <c r="C112" s="10"/>
      <c r="D112" s="2" t="s">
        <v>87</v>
      </c>
      <c r="E112" s="110" t="s">
        <v>90</v>
      </c>
      <c r="F112" s="108">
        <v>50</v>
      </c>
      <c r="G112" s="54">
        <v>5.08</v>
      </c>
      <c r="H112" s="54">
        <v>4.5999999999999996</v>
      </c>
      <c r="I112" s="54">
        <v>0.28000000000000003</v>
      </c>
      <c r="J112" s="108">
        <v>62.84</v>
      </c>
      <c r="K112" s="43">
        <v>5</v>
      </c>
      <c r="L112" s="139">
        <v>21.6</v>
      </c>
    </row>
    <row r="113" spans="1:12" ht="15" x14ac:dyDescent="0.25">
      <c r="A113" s="22"/>
      <c r="B113" s="14"/>
      <c r="C113" s="10"/>
      <c r="D113" s="6" t="s">
        <v>22</v>
      </c>
      <c r="E113" s="110" t="s">
        <v>91</v>
      </c>
      <c r="F113" s="108">
        <v>200</v>
      </c>
      <c r="G113" s="54">
        <v>3.6</v>
      </c>
      <c r="H113" s="54">
        <v>2.67</v>
      </c>
      <c r="I113" s="54">
        <v>28.27</v>
      </c>
      <c r="J113" s="108">
        <v>155.19999999999999</v>
      </c>
      <c r="K113" s="43">
        <v>105</v>
      </c>
      <c r="L113" s="139">
        <v>21.25</v>
      </c>
    </row>
    <row r="114" spans="1:12" ht="15" x14ac:dyDescent="0.25">
      <c r="A114" s="22"/>
      <c r="B114" s="14"/>
      <c r="C114" s="10"/>
      <c r="D114" s="6" t="s">
        <v>23</v>
      </c>
      <c r="E114" s="110" t="s">
        <v>50</v>
      </c>
      <c r="F114" s="108">
        <v>50</v>
      </c>
      <c r="G114" s="54">
        <v>3.95</v>
      </c>
      <c r="H114" s="54">
        <v>0.5</v>
      </c>
      <c r="I114" s="54">
        <v>18.05</v>
      </c>
      <c r="J114" s="108">
        <v>116.9</v>
      </c>
      <c r="K114" s="43"/>
      <c r="L114" s="139">
        <v>5.7</v>
      </c>
    </row>
    <row r="115" spans="1:12" ht="15.75" thickBot="1" x14ac:dyDescent="0.3">
      <c r="A115" s="23"/>
      <c r="B115" s="16"/>
      <c r="C115" s="7"/>
      <c r="D115" s="17" t="s">
        <v>33</v>
      </c>
      <c r="E115" s="8"/>
      <c r="F115" s="18">
        <f>SUM(F110:F114)</f>
        <v>565</v>
      </c>
      <c r="G115" s="18">
        <f>SUM(G110:G114)</f>
        <v>19.25</v>
      </c>
      <c r="H115" s="18">
        <f>SUM(H110:H114)</f>
        <v>19.75</v>
      </c>
      <c r="I115" s="18">
        <f>SUM(I110:I114)</f>
        <v>83.75</v>
      </c>
      <c r="J115" s="18">
        <f>SUM(J110:J114)</f>
        <v>587.5</v>
      </c>
      <c r="K115" s="24"/>
      <c r="L115" s="18">
        <f>SUM(L110:L114)</f>
        <v>103.18</v>
      </c>
    </row>
    <row r="116" spans="1:12" ht="15" x14ac:dyDescent="0.25">
      <c r="A116" s="25">
        <f>A110</f>
        <v>2</v>
      </c>
      <c r="B116" s="12">
        <f>B110</f>
        <v>1</v>
      </c>
      <c r="C116" s="9" t="s">
        <v>25</v>
      </c>
      <c r="D116" s="6" t="s">
        <v>26</v>
      </c>
      <c r="E116" s="111" t="s">
        <v>92</v>
      </c>
      <c r="F116" s="106">
        <v>60</v>
      </c>
      <c r="G116" s="112">
        <v>0.6</v>
      </c>
      <c r="H116" s="112">
        <v>0.06</v>
      </c>
      <c r="I116" s="112">
        <v>0.9</v>
      </c>
      <c r="J116" s="106">
        <v>6</v>
      </c>
      <c r="K116" s="43">
        <v>136</v>
      </c>
      <c r="L116" s="140">
        <v>30.04</v>
      </c>
    </row>
    <row r="117" spans="1:12" ht="15" x14ac:dyDescent="0.25">
      <c r="A117" s="22"/>
      <c r="B117" s="14"/>
      <c r="C117" s="10"/>
      <c r="D117" s="6" t="s">
        <v>27</v>
      </c>
      <c r="E117" s="110" t="s">
        <v>93</v>
      </c>
      <c r="F117" s="106">
        <v>205</v>
      </c>
      <c r="G117" s="112">
        <v>7.3</v>
      </c>
      <c r="H117" s="112">
        <v>6.3</v>
      </c>
      <c r="I117" s="112">
        <v>26.46</v>
      </c>
      <c r="J117" s="106">
        <v>180.24</v>
      </c>
      <c r="K117" s="43">
        <v>34</v>
      </c>
      <c r="L117" s="141">
        <v>13.65</v>
      </c>
    </row>
    <row r="118" spans="1:12" ht="15" x14ac:dyDescent="0.25">
      <c r="A118" s="22"/>
      <c r="B118" s="14"/>
      <c r="C118" s="10"/>
      <c r="D118" s="6" t="s">
        <v>28</v>
      </c>
      <c r="E118" s="110" t="s">
        <v>94</v>
      </c>
      <c r="F118" s="106">
        <v>100</v>
      </c>
      <c r="G118" s="112">
        <v>11.8</v>
      </c>
      <c r="H118" s="112">
        <v>16.600000000000001</v>
      </c>
      <c r="I118" s="112">
        <v>36.9</v>
      </c>
      <c r="J118" s="106">
        <v>234.7</v>
      </c>
      <c r="K118" s="43">
        <v>77</v>
      </c>
      <c r="L118" s="140">
        <v>103.35</v>
      </c>
    </row>
    <row r="119" spans="1:12" ht="13.5" customHeight="1" x14ac:dyDescent="0.25">
      <c r="A119" s="22"/>
      <c r="B119" s="14"/>
      <c r="C119" s="10"/>
      <c r="D119" s="6" t="s">
        <v>29</v>
      </c>
      <c r="E119" s="110" t="s">
        <v>95</v>
      </c>
      <c r="F119" s="106">
        <v>150</v>
      </c>
      <c r="G119" s="112">
        <v>3.25</v>
      </c>
      <c r="H119" s="112">
        <v>4.1399999999999997</v>
      </c>
      <c r="I119" s="112">
        <v>6.01</v>
      </c>
      <c r="J119" s="106">
        <v>171</v>
      </c>
      <c r="K119" s="43">
        <v>60</v>
      </c>
      <c r="L119" s="140">
        <v>14.45</v>
      </c>
    </row>
    <row r="120" spans="1:12" ht="13.5" customHeight="1" x14ac:dyDescent="0.25">
      <c r="A120" s="22"/>
      <c r="B120" s="14"/>
      <c r="C120" s="10"/>
      <c r="D120" s="6" t="s">
        <v>30</v>
      </c>
      <c r="E120" s="110" t="s">
        <v>96</v>
      </c>
      <c r="F120" s="106">
        <v>200</v>
      </c>
      <c r="G120" s="112">
        <v>0.7</v>
      </c>
      <c r="H120" s="112">
        <v>0.05</v>
      </c>
      <c r="I120" s="112">
        <v>27.6</v>
      </c>
      <c r="J120" s="106">
        <v>114.8</v>
      </c>
      <c r="K120" s="43">
        <v>99</v>
      </c>
      <c r="L120" s="140">
        <v>17.02</v>
      </c>
    </row>
    <row r="121" spans="1:12" ht="15" x14ac:dyDescent="0.25">
      <c r="A121" s="22"/>
      <c r="B121" s="14"/>
      <c r="C121" s="10"/>
      <c r="D121" s="6" t="s">
        <v>31</v>
      </c>
      <c r="E121" s="110" t="s">
        <v>50</v>
      </c>
      <c r="F121" s="106">
        <v>20</v>
      </c>
      <c r="G121" s="112">
        <v>1.58</v>
      </c>
      <c r="H121" s="112">
        <v>0.2</v>
      </c>
      <c r="I121" s="112">
        <v>9.66</v>
      </c>
      <c r="J121" s="106">
        <v>46.76</v>
      </c>
      <c r="K121" s="43"/>
      <c r="L121" s="140">
        <v>2.2799999999999998</v>
      </c>
    </row>
    <row r="122" spans="1:12" ht="15.75" thickBot="1" x14ac:dyDescent="0.3">
      <c r="A122" s="22"/>
      <c r="B122" s="14"/>
      <c r="C122" s="10"/>
      <c r="D122" s="6" t="s">
        <v>32</v>
      </c>
      <c r="E122" s="95" t="s">
        <v>51</v>
      </c>
      <c r="F122" s="106">
        <v>30</v>
      </c>
      <c r="G122" s="112">
        <v>1.68</v>
      </c>
      <c r="H122" s="112">
        <v>0.33</v>
      </c>
      <c r="I122" s="112">
        <v>9.7200000000000006</v>
      </c>
      <c r="J122" s="106">
        <v>69</v>
      </c>
      <c r="K122" s="43"/>
      <c r="L122" s="140">
        <v>3.42</v>
      </c>
    </row>
    <row r="123" spans="1:12" ht="15" x14ac:dyDescent="0.25">
      <c r="A123" s="23"/>
      <c r="B123" s="16"/>
      <c r="C123" s="7"/>
      <c r="D123" s="17" t="s">
        <v>33</v>
      </c>
      <c r="E123" s="8"/>
      <c r="F123" s="18">
        <f>SUM(F116:F122)</f>
        <v>765</v>
      </c>
      <c r="G123" s="18">
        <f>SUM(G116:G122)</f>
        <v>26.909999999999997</v>
      </c>
      <c r="H123" s="18">
        <f>SUM(H116:H122)</f>
        <v>27.68</v>
      </c>
      <c r="I123" s="18">
        <f>SUM(I116:I122)</f>
        <v>117.25</v>
      </c>
      <c r="J123" s="18">
        <f>SUM(J116:J122)</f>
        <v>822.5</v>
      </c>
      <c r="K123" s="24"/>
      <c r="L123" s="18">
        <f>SUM(L116:L122)</f>
        <v>184.20999999999998</v>
      </c>
    </row>
    <row r="124" spans="1:12" ht="15" x14ac:dyDescent="0.25">
      <c r="A124" s="22">
        <v>2</v>
      </c>
      <c r="B124" s="14">
        <v>1</v>
      </c>
      <c r="C124" s="208" t="s">
        <v>153</v>
      </c>
      <c r="D124" s="206" t="s">
        <v>163</v>
      </c>
      <c r="E124" s="193" t="s">
        <v>164</v>
      </c>
      <c r="F124" s="194">
        <v>200</v>
      </c>
      <c r="G124" s="194">
        <v>0.9</v>
      </c>
      <c r="H124" s="194">
        <v>0</v>
      </c>
      <c r="I124" s="194">
        <v>5</v>
      </c>
      <c r="J124" s="194">
        <v>75</v>
      </c>
      <c r="K124" s="209"/>
      <c r="L124" s="194">
        <v>25</v>
      </c>
    </row>
    <row r="125" spans="1:12" ht="15" x14ac:dyDescent="0.25">
      <c r="A125" s="22"/>
      <c r="B125" s="14"/>
      <c r="C125" s="208"/>
      <c r="D125" s="206" t="s">
        <v>24</v>
      </c>
      <c r="E125" s="193" t="s">
        <v>165</v>
      </c>
      <c r="F125" s="194">
        <v>125</v>
      </c>
      <c r="G125" s="194">
        <v>0.4</v>
      </c>
      <c r="H125" s="194">
        <v>0.4</v>
      </c>
      <c r="I125" s="194">
        <v>3.8</v>
      </c>
      <c r="J125" s="194">
        <v>47</v>
      </c>
      <c r="K125" s="209"/>
      <c r="L125" s="194">
        <v>55</v>
      </c>
    </row>
    <row r="126" spans="1:12" ht="15" x14ac:dyDescent="0.25">
      <c r="A126" s="22"/>
      <c r="B126" s="14"/>
      <c r="C126" s="208"/>
      <c r="D126" s="206" t="s">
        <v>154</v>
      </c>
      <c r="E126" s="193" t="s">
        <v>167</v>
      </c>
      <c r="F126" s="194">
        <v>30</v>
      </c>
      <c r="G126" s="194">
        <v>6.4</v>
      </c>
      <c r="H126" s="194">
        <v>7.5</v>
      </c>
      <c r="I126" s="194">
        <v>24.7</v>
      </c>
      <c r="J126" s="194">
        <v>113</v>
      </c>
      <c r="K126" s="209"/>
      <c r="L126" s="194">
        <v>20</v>
      </c>
    </row>
    <row r="127" spans="1:12" ht="15" x14ac:dyDescent="0.25">
      <c r="A127" s="22"/>
      <c r="B127" s="14"/>
      <c r="C127" s="208"/>
      <c r="D127" s="206" t="s">
        <v>33</v>
      </c>
      <c r="E127" s="193"/>
      <c r="F127" s="194">
        <f>SUM(F124:F126)</f>
        <v>355</v>
      </c>
      <c r="G127" s="194">
        <f t="shared" ref="G127:L127" si="19">SUM(G124:G126)</f>
        <v>7.7</v>
      </c>
      <c r="H127" s="194">
        <f t="shared" si="19"/>
        <v>7.9</v>
      </c>
      <c r="I127" s="194">
        <f t="shared" si="19"/>
        <v>33.5</v>
      </c>
      <c r="J127" s="194">
        <f t="shared" si="19"/>
        <v>235</v>
      </c>
      <c r="K127" s="194"/>
      <c r="L127" s="194">
        <f t="shared" si="19"/>
        <v>100</v>
      </c>
    </row>
    <row r="128" spans="1:12" ht="15" customHeight="1" thickBot="1" x14ac:dyDescent="0.25">
      <c r="A128" s="28">
        <f>A110</f>
        <v>2</v>
      </c>
      <c r="B128" s="29">
        <f>B110</f>
        <v>1</v>
      </c>
      <c r="C128" s="213" t="s">
        <v>4</v>
      </c>
      <c r="D128" s="214"/>
      <c r="E128" s="30"/>
      <c r="F128" s="31">
        <f>F115+F123+F127</f>
        <v>1685</v>
      </c>
      <c r="G128" s="31">
        <f t="shared" ref="G128:L128" si="20">G115+G123+G127</f>
        <v>53.86</v>
      </c>
      <c r="H128" s="31">
        <f t="shared" si="20"/>
        <v>55.33</v>
      </c>
      <c r="I128" s="31">
        <f t="shared" si="20"/>
        <v>234.5</v>
      </c>
      <c r="J128" s="31">
        <f t="shared" si="20"/>
        <v>1645</v>
      </c>
      <c r="K128" s="31"/>
      <c r="L128" s="31">
        <f t="shared" si="20"/>
        <v>387.39</v>
      </c>
    </row>
    <row r="129" spans="1:12" ht="15" x14ac:dyDescent="0.25">
      <c r="A129" s="13">
        <v>2</v>
      </c>
      <c r="B129" s="14">
        <v>2</v>
      </c>
      <c r="C129" s="21" t="s">
        <v>20</v>
      </c>
      <c r="D129" s="5" t="s">
        <v>21</v>
      </c>
      <c r="E129" s="109" t="s">
        <v>97</v>
      </c>
      <c r="F129" s="106">
        <v>250</v>
      </c>
      <c r="G129" s="113">
        <v>14.87</v>
      </c>
      <c r="H129" s="113">
        <v>19.2</v>
      </c>
      <c r="I129" s="113">
        <v>49.5</v>
      </c>
      <c r="J129" s="106">
        <v>405.6</v>
      </c>
      <c r="K129" s="40">
        <v>92</v>
      </c>
      <c r="L129" s="141">
        <v>78.45</v>
      </c>
    </row>
    <row r="130" spans="1:12" ht="15" x14ac:dyDescent="0.25">
      <c r="A130" s="13"/>
      <c r="B130" s="14"/>
      <c r="C130" s="10"/>
      <c r="D130" s="142" t="s">
        <v>26</v>
      </c>
      <c r="E130" s="110" t="s">
        <v>74</v>
      </c>
      <c r="F130" s="106">
        <v>30</v>
      </c>
      <c r="G130" s="113">
        <v>0.3</v>
      </c>
      <c r="H130" s="113">
        <v>0.03</v>
      </c>
      <c r="I130" s="113">
        <v>1</v>
      </c>
      <c r="J130" s="106">
        <v>3</v>
      </c>
      <c r="K130" s="43">
        <v>28</v>
      </c>
      <c r="L130" s="141">
        <v>10.27</v>
      </c>
    </row>
    <row r="131" spans="1:12" ht="15" x14ac:dyDescent="0.25">
      <c r="A131" s="13"/>
      <c r="B131" s="14"/>
      <c r="C131" s="10"/>
      <c r="D131" s="6" t="s">
        <v>22</v>
      </c>
      <c r="E131" s="110" t="s">
        <v>75</v>
      </c>
      <c r="F131" s="106">
        <v>205</v>
      </c>
      <c r="G131" s="113">
        <v>0.13</v>
      </c>
      <c r="H131" s="113">
        <v>0.02</v>
      </c>
      <c r="I131" s="113">
        <v>15.2</v>
      </c>
      <c r="J131" s="106">
        <v>62</v>
      </c>
      <c r="K131" s="43">
        <v>98</v>
      </c>
      <c r="L131" s="141">
        <v>5.58</v>
      </c>
    </row>
    <row r="132" spans="1:12" ht="15.75" customHeight="1" x14ac:dyDescent="0.25">
      <c r="A132" s="13"/>
      <c r="B132" s="14"/>
      <c r="C132" s="10"/>
      <c r="D132" s="6" t="s">
        <v>23</v>
      </c>
      <c r="E132" s="110" t="s">
        <v>50</v>
      </c>
      <c r="F132" s="106">
        <v>50</v>
      </c>
      <c r="G132" s="113">
        <v>3.95</v>
      </c>
      <c r="H132" s="113">
        <v>0.5</v>
      </c>
      <c r="I132" s="113">
        <v>18.05</v>
      </c>
      <c r="J132" s="106">
        <v>116.9</v>
      </c>
      <c r="K132" s="43"/>
      <c r="L132" s="141">
        <v>5.7</v>
      </c>
    </row>
    <row r="133" spans="1:12" ht="15.75" thickBot="1" x14ac:dyDescent="0.3">
      <c r="A133" s="15"/>
      <c r="B133" s="16"/>
      <c r="C133" s="7"/>
      <c r="D133" s="17" t="s">
        <v>33</v>
      </c>
      <c r="E133" s="8"/>
      <c r="F133" s="18">
        <f>SUM(F129:F132)</f>
        <v>535</v>
      </c>
      <c r="G133" s="18">
        <f>SUM(G129:G132)</f>
        <v>19.25</v>
      </c>
      <c r="H133" s="18">
        <f>SUM(H129:H132)</f>
        <v>19.75</v>
      </c>
      <c r="I133" s="18">
        <f>SUM(I129:I132)</f>
        <v>83.75</v>
      </c>
      <c r="J133" s="18">
        <f>SUM(J129:J132)</f>
        <v>587.5</v>
      </c>
      <c r="K133" s="24"/>
      <c r="L133" s="18">
        <f>SUM(L129:L132)</f>
        <v>100</v>
      </c>
    </row>
    <row r="134" spans="1:12" ht="15" x14ac:dyDescent="0.25">
      <c r="A134" s="12">
        <f>A129</f>
        <v>2</v>
      </c>
      <c r="B134" s="12">
        <f>B129</f>
        <v>2</v>
      </c>
      <c r="C134" s="9" t="s">
        <v>25</v>
      </c>
      <c r="D134" s="6" t="s">
        <v>26</v>
      </c>
      <c r="E134" s="111" t="s">
        <v>98</v>
      </c>
      <c r="F134" s="106">
        <v>60</v>
      </c>
      <c r="G134" s="113">
        <v>1.3</v>
      </c>
      <c r="H134" s="113">
        <v>2.8</v>
      </c>
      <c r="I134" s="113">
        <v>1.7</v>
      </c>
      <c r="J134" s="106">
        <v>41.14</v>
      </c>
      <c r="K134" s="43">
        <v>142</v>
      </c>
      <c r="L134" s="141">
        <v>17.989999999999998</v>
      </c>
    </row>
    <row r="135" spans="1:12" ht="15" x14ac:dyDescent="0.25">
      <c r="A135" s="13"/>
      <c r="B135" s="14"/>
      <c r="C135" s="10"/>
      <c r="D135" s="6" t="s">
        <v>27</v>
      </c>
      <c r="E135" s="110" t="s">
        <v>99</v>
      </c>
      <c r="F135" s="106">
        <v>200</v>
      </c>
      <c r="G135" s="113">
        <v>3.2</v>
      </c>
      <c r="H135" s="113">
        <v>3</v>
      </c>
      <c r="I135" s="113">
        <v>11.47</v>
      </c>
      <c r="J135" s="106">
        <v>102.1</v>
      </c>
      <c r="K135" s="43">
        <v>40</v>
      </c>
      <c r="L135" s="141">
        <v>16.77</v>
      </c>
    </row>
    <row r="136" spans="1:12" ht="15" x14ac:dyDescent="0.25">
      <c r="A136" s="13"/>
      <c r="B136" s="14"/>
      <c r="C136" s="10"/>
      <c r="D136" s="6" t="s">
        <v>28</v>
      </c>
      <c r="E136" s="110" t="s">
        <v>100</v>
      </c>
      <c r="F136" s="106">
        <v>200</v>
      </c>
      <c r="G136" s="113">
        <v>18.03</v>
      </c>
      <c r="H136" s="113">
        <v>21.02</v>
      </c>
      <c r="I136" s="113">
        <v>37.5</v>
      </c>
      <c r="J136" s="106">
        <v>367.2</v>
      </c>
      <c r="K136" s="43">
        <v>83</v>
      </c>
      <c r="L136" s="141">
        <v>109.33</v>
      </c>
    </row>
    <row r="137" spans="1:12" ht="15" x14ac:dyDescent="0.25">
      <c r="A137" s="13"/>
      <c r="B137" s="14"/>
      <c r="C137" s="10"/>
      <c r="D137" s="6" t="s">
        <v>30</v>
      </c>
      <c r="E137" s="110" t="s">
        <v>101</v>
      </c>
      <c r="F137" s="106">
        <v>200</v>
      </c>
      <c r="G137" s="113">
        <v>1.1599999999999999</v>
      </c>
      <c r="H137" s="113">
        <v>0.3</v>
      </c>
      <c r="I137" s="113">
        <v>47.2</v>
      </c>
      <c r="J137" s="106">
        <v>196.3</v>
      </c>
      <c r="K137" s="43">
        <v>113</v>
      </c>
      <c r="L137" s="141">
        <v>10.210000000000001</v>
      </c>
    </row>
    <row r="138" spans="1:12" ht="15" x14ac:dyDescent="0.25">
      <c r="A138" s="13"/>
      <c r="B138" s="14"/>
      <c r="C138" s="10"/>
      <c r="D138" s="6" t="s">
        <v>31</v>
      </c>
      <c r="E138" s="110" t="s">
        <v>50</v>
      </c>
      <c r="F138" s="106">
        <v>20</v>
      </c>
      <c r="G138" s="113">
        <v>1.58</v>
      </c>
      <c r="H138" s="113">
        <v>0.2</v>
      </c>
      <c r="I138" s="113">
        <v>9.66</v>
      </c>
      <c r="J138" s="106">
        <v>46.76</v>
      </c>
      <c r="K138" s="43"/>
      <c r="L138" s="141">
        <v>2.2799999999999998</v>
      </c>
    </row>
    <row r="139" spans="1:12" ht="15.75" thickBot="1" x14ac:dyDescent="0.3">
      <c r="A139" s="13"/>
      <c r="B139" s="14"/>
      <c r="C139" s="10"/>
      <c r="D139" s="6" t="s">
        <v>32</v>
      </c>
      <c r="E139" s="95" t="s">
        <v>51</v>
      </c>
      <c r="F139" s="106">
        <v>30</v>
      </c>
      <c r="G139" s="113">
        <v>1.68</v>
      </c>
      <c r="H139" s="113">
        <v>0.33</v>
      </c>
      <c r="I139" s="113">
        <v>9.7200000000000006</v>
      </c>
      <c r="J139" s="106">
        <v>69</v>
      </c>
      <c r="K139" s="43"/>
      <c r="L139" s="141">
        <v>3.42</v>
      </c>
    </row>
    <row r="140" spans="1:12" ht="15" x14ac:dyDescent="0.25">
      <c r="A140" s="15"/>
      <c r="B140" s="16"/>
      <c r="C140" s="7"/>
      <c r="D140" s="17" t="s">
        <v>33</v>
      </c>
      <c r="E140" s="8"/>
      <c r="F140" s="18">
        <f>SUM(F134:F139)</f>
        <v>710</v>
      </c>
      <c r="G140" s="18">
        <f>SUM(G134:G139)</f>
        <v>26.950000000000003</v>
      </c>
      <c r="H140" s="18">
        <f>SUM(H134:H139)</f>
        <v>27.65</v>
      </c>
      <c r="I140" s="18">
        <f>SUM(I134:I139)</f>
        <v>117.25</v>
      </c>
      <c r="J140" s="18">
        <f>SUM(J134:J139)</f>
        <v>822.5</v>
      </c>
      <c r="K140" s="24"/>
      <c r="L140" s="18">
        <f>SUM(L134:L139)</f>
        <v>160</v>
      </c>
    </row>
    <row r="141" spans="1:12" ht="15" x14ac:dyDescent="0.25">
      <c r="A141" s="15">
        <v>2</v>
      </c>
      <c r="B141" s="16">
        <v>2</v>
      </c>
      <c r="C141" s="208" t="s">
        <v>153</v>
      </c>
      <c r="D141" s="206" t="s">
        <v>168</v>
      </c>
      <c r="E141" s="193" t="s">
        <v>169</v>
      </c>
      <c r="F141" s="194">
        <v>200</v>
      </c>
      <c r="G141" s="194">
        <v>5.5</v>
      </c>
      <c r="H141" s="194">
        <v>5.2</v>
      </c>
      <c r="I141" s="194">
        <v>7.1</v>
      </c>
      <c r="J141" s="194">
        <v>102</v>
      </c>
      <c r="K141" s="209"/>
      <c r="L141" s="194">
        <v>32</v>
      </c>
    </row>
    <row r="142" spans="1:12" ht="15" x14ac:dyDescent="0.25">
      <c r="A142" s="15"/>
      <c r="B142" s="16"/>
      <c r="C142" s="208"/>
      <c r="D142" s="206" t="s">
        <v>24</v>
      </c>
      <c r="E142" s="193" t="s">
        <v>171</v>
      </c>
      <c r="F142" s="194">
        <v>125</v>
      </c>
      <c r="G142" s="194">
        <v>0.4</v>
      </c>
      <c r="H142" s="194">
        <v>0.4</v>
      </c>
      <c r="I142" s="194">
        <v>3.8</v>
      </c>
      <c r="J142" s="194">
        <v>47</v>
      </c>
      <c r="K142" s="209"/>
      <c r="L142" s="194">
        <v>33</v>
      </c>
    </row>
    <row r="143" spans="1:12" ht="15" x14ac:dyDescent="0.25">
      <c r="A143" s="15"/>
      <c r="B143" s="16"/>
      <c r="C143" s="208"/>
      <c r="D143" s="206" t="s">
        <v>154</v>
      </c>
      <c r="E143" s="193" t="s">
        <v>170</v>
      </c>
      <c r="F143" s="194">
        <v>30</v>
      </c>
      <c r="G143" s="194">
        <v>1.8</v>
      </c>
      <c r="H143" s="194">
        <v>2.2999999999999998</v>
      </c>
      <c r="I143" s="194">
        <v>22.6</v>
      </c>
      <c r="J143" s="194">
        <v>86</v>
      </c>
      <c r="K143" s="209"/>
      <c r="L143" s="194">
        <v>35</v>
      </c>
    </row>
    <row r="144" spans="1:12" ht="15" x14ac:dyDescent="0.25">
      <c r="A144" s="15"/>
      <c r="B144" s="16"/>
      <c r="C144" s="208"/>
      <c r="D144" s="206" t="s">
        <v>33</v>
      </c>
      <c r="E144" s="193"/>
      <c r="F144" s="194">
        <f>SUM(F141:F143)</f>
        <v>355</v>
      </c>
      <c r="G144" s="194">
        <f t="shared" ref="G144" si="21">SUM(G141:G143)</f>
        <v>7.7</v>
      </c>
      <c r="H144" s="194">
        <f t="shared" ref="H144" si="22">SUM(H141:H143)</f>
        <v>7.9</v>
      </c>
      <c r="I144" s="194">
        <f t="shared" ref="I144" si="23">SUM(I141:I143)</f>
        <v>33.5</v>
      </c>
      <c r="J144" s="194">
        <f t="shared" ref="J144" si="24">SUM(J141:J143)</f>
        <v>235</v>
      </c>
      <c r="K144" s="209"/>
      <c r="L144" s="194">
        <f t="shared" ref="L144" si="25">SUM(L141:L143)</f>
        <v>100</v>
      </c>
    </row>
    <row r="145" spans="1:12" ht="15" customHeight="1" thickBot="1" x14ac:dyDescent="0.25">
      <c r="A145" s="32">
        <f>A129</f>
        <v>2</v>
      </c>
      <c r="B145" s="32">
        <f>B129</f>
        <v>2</v>
      </c>
      <c r="C145" s="213" t="s">
        <v>4</v>
      </c>
      <c r="D145" s="214"/>
      <c r="E145" s="30"/>
      <c r="F145" s="31">
        <f>F133+F140+F144</f>
        <v>1600</v>
      </c>
      <c r="G145" s="31">
        <f t="shared" ref="G145:L145" si="26">G133+G140+G144</f>
        <v>53.900000000000006</v>
      </c>
      <c r="H145" s="31">
        <f t="shared" si="26"/>
        <v>55.3</v>
      </c>
      <c r="I145" s="31">
        <f t="shared" si="26"/>
        <v>234.5</v>
      </c>
      <c r="J145" s="31">
        <f t="shared" si="26"/>
        <v>1645</v>
      </c>
      <c r="K145" s="31"/>
      <c r="L145" s="31">
        <f t="shared" si="26"/>
        <v>360</v>
      </c>
    </row>
    <row r="146" spans="1:12" ht="15" x14ac:dyDescent="0.25">
      <c r="A146" s="19">
        <v>2</v>
      </c>
      <c r="B146" s="20">
        <v>3</v>
      </c>
      <c r="C146" s="21" t="s">
        <v>20</v>
      </c>
      <c r="D146" s="5" t="s">
        <v>21</v>
      </c>
      <c r="E146" s="109" t="s">
        <v>102</v>
      </c>
      <c r="F146" s="106">
        <v>100</v>
      </c>
      <c r="G146" s="106">
        <v>6.42</v>
      </c>
      <c r="H146" s="106">
        <v>8.08</v>
      </c>
      <c r="I146" s="106">
        <v>5.5</v>
      </c>
      <c r="J146" s="106">
        <v>10.199999999999999</v>
      </c>
      <c r="K146" s="40">
        <v>292</v>
      </c>
      <c r="L146" s="141">
        <v>74.41</v>
      </c>
    </row>
    <row r="147" spans="1:12" ht="15" x14ac:dyDescent="0.25">
      <c r="A147" s="22"/>
      <c r="B147" s="14"/>
      <c r="C147" s="10"/>
      <c r="D147" s="142" t="s">
        <v>29</v>
      </c>
      <c r="E147" s="110" t="s">
        <v>103</v>
      </c>
      <c r="F147" s="106">
        <v>155</v>
      </c>
      <c r="G147" s="106">
        <v>5.0999999999999996</v>
      </c>
      <c r="H147" s="106">
        <v>10.5</v>
      </c>
      <c r="I147" s="106">
        <v>34.200000000000003</v>
      </c>
      <c r="J147" s="106">
        <v>235.3</v>
      </c>
      <c r="K147" s="43">
        <v>52</v>
      </c>
      <c r="L147" s="141">
        <v>16.899999999999999</v>
      </c>
    </row>
    <row r="148" spans="1:12" ht="15" x14ac:dyDescent="0.25">
      <c r="A148" s="22"/>
      <c r="B148" s="14"/>
      <c r="C148" s="10"/>
      <c r="D148" s="6" t="s">
        <v>22</v>
      </c>
      <c r="E148" s="110" t="s">
        <v>104</v>
      </c>
      <c r="F148" s="106">
        <v>200</v>
      </c>
      <c r="G148" s="106">
        <v>3.78</v>
      </c>
      <c r="H148" s="106">
        <v>0.67</v>
      </c>
      <c r="I148" s="106">
        <v>26</v>
      </c>
      <c r="J148" s="106">
        <v>125.1</v>
      </c>
      <c r="K148" s="43">
        <v>101</v>
      </c>
      <c r="L148" s="141">
        <v>22.52</v>
      </c>
    </row>
    <row r="149" spans="1:12" ht="15" x14ac:dyDescent="0.25">
      <c r="A149" s="22"/>
      <c r="B149" s="14"/>
      <c r="C149" s="10"/>
      <c r="D149" s="6" t="s">
        <v>23</v>
      </c>
      <c r="E149" s="110" t="s">
        <v>50</v>
      </c>
      <c r="F149" s="106">
        <v>50</v>
      </c>
      <c r="G149" s="106">
        <v>3.95</v>
      </c>
      <c r="H149" s="106">
        <v>0.5</v>
      </c>
      <c r="I149" s="106">
        <v>18.05</v>
      </c>
      <c r="J149" s="106">
        <v>116.9</v>
      </c>
      <c r="K149" s="43"/>
      <c r="L149" s="141">
        <v>5.7</v>
      </c>
    </row>
    <row r="150" spans="1:12" ht="15.75" thickBot="1" x14ac:dyDescent="0.3">
      <c r="A150" s="23"/>
      <c r="B150" s="16"/>
      <c r="C150" s="7"/>
      <c r="D150" s="17" t="s">
        <v>33</v>
      </c>
      <c r="E150" s="8"/>
      <c r="F150" s="18">
        <f>SUM(F146:F149)</f>
        <v>505</v>
      </c>
      <c r="G150" s="18">
        <f>SUM(G146:G149)</f>
        <v>19.25</v>
      </c>
      <c r="H150" s="18">
        <f>SUM(H146:H149)</f>
        <v>19.75</v>
      </c>
      <c r="I150" s="18">
        <f>SUM(I146:I149)</f>
        <v>83.75</v>
      </c>
      <c r="J150" s="18">
        <f>SUM(J146:J149)</f>
        <v>487.5</v>
      </c>
      <c r="K150" s="24"/>
      <c r="L150" s="18">
        <f>SUM(L146:L149)</f>
        <v>119.53</v>
      </c>
    </row>
    <row r="151" spans="1:12" ht="15" x14ac:dyDescent="0.25">
      <c r="A151" s="25">
        <f>A146</f>
        <v>2</v>
      </c>
      <c r="B151" s="12">
        <f>B146</f>
        <v>3</v>
      </c>
      <c r="C151" s="9" t="s">
        <v>25</v>
      </c>
      <c r="D151" s="6" t="s">
        <v>26</v>
      </c>
      <c r="E151" s="111" t="s">
        <v>105</v>
      </c>
      <c r="F151" s="106">
        <v>60</v>
      </c>
      <c r="G151" s="106">
        <v>0.5</v>
      </c>
      <c r="H151" s="106">
        <v>0.06</v>
      </c>
      <c r="I151" s="106">
        <v>9.27</v>
      </c>
      <c r="J151" s="106">
        <v>31.54</v>
      </c>
      <c r="K151" s="43">
        <v>149</v>
      </c>
      <c r="L151" s="140">
        <v>22.18</v>
      </c>
    </row>
    <row r="152" spans="1:12" ht="15" x14ac:dyDescent="0.25">
      <c r="A152" s="22"/>
      <c r="B152" s="14"/>
      <c r="C152" s="10"/>
      <c r="D152" s="6" t="s">
        <v>27</v>
      </c>
      <c r="E152" s="110" t="s">
        <v>106</v>
      </c>
      <c r="F152" s="106">
        <v>285</v>
      </c>
      <c r="G152" s="106">
        <v>3.2</v>
      </c>
      <c r="H152" s="106">
        <v>4.2</v>
      </c>
      <c r="I152" s="106">
        <v>11.3</v>
      </c>
      <c r="J152" s="106">
        <v>162.19999999999999</v>
      </c>
      <c r="K152" s="43">
        <v>37</v>
      </c>
      <c r="L152" s="140">
        <v>42.76</v>
      </c>
    </row>
    <row r="153" spans="1:12" ht="15" x14ac:dyDescent="0.25">
      <c r="A153" s="22"/>
      <c r="B153" s="14"/>
      <c r="C153" s="10"/>
      <c r="D153" s="6" t="s">
        <v>28</v>
      </c>
      <c r="E153" s="110" t="s">
        <v>107</v>
      </c>
      <c r="F153" s="106">
        <v>120</v>
      </c>
      <c r="G153" s="106">
        <v>16.29</v>
      </c>
      <c r="H153" s="106">
        <v>13.4</v>
      </c>
      <c r="I153" s="106">
        <v>18.5</v>
      </c>
      <c r="J153" s="106">
        <v>212</v>
      </c>
      <c r="K153" s="43">
        <v>64</v>
      </c>
      <c r="L153" s="140">
        <v>57.91</v>
      </c>
    </row>
    <row r="154" spans="1:12" ht="15" x14ac:dyDescent="0.25">
      <c r="A154" s="22"/>
      <c r="B154" s="14"/>
      <c r="C154" s="10"/>
      <c r="D154" s="6" t="s">
        <v>29</v>
      </c>
      <c r="E154" s="110" t="s">
        <v>108</v>
      </c>
      <c r="F154" s="106">
        <v>150</v>
      </c>
      <c r="G154" s="106">
        <v>3.1</v>
      </c>
      <c r="H154" s="106">
        <v>9.16</v>
      </c>
      <c r="I154" s="106">
        <v>38</v>
      </c>
      <c r="J154" s="106">
        <v>212.8</v>
      </c>
      <c r="K154" s="43">
        <v>53</v>
      </c>
      <c r="L154" s="140">
        <v>18.36</v>
      </c>
    </row>
    <row r="155" spans="1:12" ht="15" x14ac:dyDescent="0.25">
      <c r="A155" s="22"/>
      <c r="B155" s="14"/>
      <c r="C155" s="10"/>
      <c r="D155" s="6" t="s">
        <v>30</v>
      </c>
      <c r="E155" s="110" t="s">
        <v>62</v>
      </c>
      <c r="F155" s="106">
        <v>200</v>
      </c>
      <c r="G155" s="106">
        <v>0.6</v>
      </c>
      <c r="H155" s="106">
        <v>0.3</v>
      </c>
      <c r="I155" s="106">
        <v>20.8</v>
      </c>
      <c r="J155" s="106">
        <v>88.2</v>
      </c>
      <c r="K155" s="43">
        <v>103</v>
      </c>
      <c r="L155" s="140">
        <v>13.09</v>
      </c>
    </row>
    <row r="156" spans="1:12" ht="15" x14ac:dyDescent="0.25">
      <c r="A156" s="22"/>
      <c r="B156" s="14"/>
      <c r="C156" s="10"/>
      <c r="D156" s="6" t="s">
        <v>31</v>
      </c>
      <c r="E156" s="110" t="s">
        <v>50</v>
      </c>
      <c r="F156" s="106">
        <v>20</v>
      </c>
      <c r="G156" s="106">
        <v>1.58</v>
      </c>
      <c r="H156" s="106">
        <v>0.2</v>
      </c>
      <c r="I156" s="106">
        <v>9.66</v>
      </c>
      <c r="J156" s="106">
        <v>46.76</v>
      </c>
      <c r="K156" s="43"/>
      <c r="L156" s="140">
        <v>2.2799999999999998</v>
      </c>
    </row>
    <row r="157" spans="1:12" ht="15.75" thickBot="1" x14ac:dyDescent="0.3">
      <c r="A157" s="22"/>
      <c r="B157" s="14"/>
      <c r="C157" s="10"/>
      <c r="D157" s="6" t="s">
        <v>32</v>
      </c>
      <c r="E157" s="95" t="s">
        <v>51</v>
      </c>
      <c r="F157" s="106">
        <v>30</v>
      </c>
      <c r="G157" s="106">
        <v>1.68</v>
      </c>
      <c r="H157" s="106">
        <v>0.33</v>
      </c>
      <c r="I157" s="106">
        <v>9.7200000000000006</v>
      </c>
      <c r="J157" s="106">
        <v>69</v>
      </c>
      <c r="K157" s="43"/>
      <c r="L157" s="140">
        <v>3.42</v>
      </c>
    </row>
    <row r="158" spans="1:12" ht="15" x14ac:dyDescent="0.25">
      <c r="A158" s="23"/>
      <c r="B158" s="16"/>
      <c r="C158" s="7"/>
      <c r="D158" s="17" t="s">
        <v>33</v>
      </c>
      <c r="E158" s="8"/>
      <c r="F158" s="18">
        <f>SUM(F151:F157)</f>
        <v>865</v>
      </c>
      <c r="G158" s="18">
        <f>SUM(G151:G157)</f>
        <v>26.950000000000003</v>
      </c>
      <c r="H158" s="18">
        <f>SUM(H151:H157)</f>
        <v>27.65</v>
      </c>
      <c r="I158" s="18">
        <f>SUM(I151:I157)</f>
        <v>117.24999999999999</v>
      </c>
      <c r="J158" s="18">
        <f>SUM(J151:J157)</f>
        <v>822.5</v>
      </c>
      <c r="K158" s="24"/>
      <c r="L158" s="18">
        <f>SUM(L151:L157)</f>
        <v>159.99999999999997</v>
      </c>
    </row>
    <row r="159" spans="1:12" ht="15" x14ac:dyDescent="0.25">
      <c r="A159" s="22">
        <v>2</v>
      </c>
      <c r="B159" s="14">
        <v>3</v>
      </c>
      <c r="C159" s="208" t="s">
        <v>153</v>
      </c>
      <c r="D159" s="206" t="s">
        <v>163</v>
      </c>
      <c r="E159" s="193" t="s">
        <v>164</v>
      </c>
      <c r="F159" s="194">
        <v>200</v>
      </c>
      <c r="G159" s="194">
        <v>0.9</v>
      </c>
      <c r="H159" s="194">
        <v>0</v>
      </c>
      <c r="I159" s="194">
        <v>5</v>
      </c>
      <c r="J159" s="194">
        <v>75</v>
      </c>
      <c r="K159" s="209"/>
      <c r="L159" s="194">
        <v>25</v>
      </c>
    </row>
    <row r="160" spans="1:12" ht="15" x14ac:dyDescent="0.25">
      <c r="A160" s="22"/>
      <c r="B160" s="14"/>
      <c r="C160" s="208"/>
      <c r="D160" s="206" t="s">
        <v>24</v>
      </c>
      <c r="E160" s="193" t="s">
        <v>165</v>
      </c>
      <c r="F160" s="194">
        <v>125</v>
      </c>
      <c r="G160" s="194">
        <v>0.4</v>
      </c>
      <c r="H160" s="194">
        <v>0.4</v>
      </c>
      <c r="I160" s="194">
        <v>3.8</v>
      </c>
      <c r="J160" s="194">
        <v>47</v>
      </c>
      <c r="K160" s="209"/>
      <c r="L160" s="194">
        <v>53</v>
      </c>
    </row>
    <row r="161" spans="1:12" ht="15" x14ac:dyDescent="0.25">
      <c r="A161" s="22"/>
      <c r="B161" s="14"/>
      <c r="C161" s="208"/>
      <c r="D161" s="206" t="s">
        <v>154</v>
      </c>
      <c r="E161" s="193" t="s">
        <v>159</v>
      </c>
      <c r="F161" s="194">
        <v>48</v>
      </c>
      <c r="G161" s="194">
        <v>6.4</v>
      </c>
      <c r="H161" s="194">
        <v>7.5</v>
      </c>
      <c r="I161" s="194">
        <v>24.7</v>
      </c>
      <c r="J161" s="194">
        <v>113</v>
      </c>
      <c r="K161" s="209"/>
      <c r="L161" s="194">
        <v>22</v>
      </c>
    </row>
    <row r="162" spans="1:12" ht="15" x14ac:dyDescent="0.25">
      <c r="A162" s="22"/>
      <c r="B162" s="14"/>
      <c r="C162" s="208"/>
      <c r="D162" s="206" t="s">
        <v>33</v>
      </c>
      <c r="E162" s="193"/>
      <c r="F162" s="194">
        <f>SUM(F159:F161)</f>
        <v>373</v>
      </c>
      <c r="G162" s="194">
        <f>SUM(G159:G161)</f>
        <v>7.7</v>
      </c>
      <c r="H162" s="194">
        <f t="shared" ref="H162" si="27">SUM(H159:H161)</f>
        <v>7.9</v>
      </c>
      <c r="I162" s="194">
        <f t="shared" ref="I162" si="28">SUM(I159:I161)</f>
        <v>33.5</v>
      </c>
      <c r="J162" s="194">
        <f t="shared" ref="J162" si="29">SUM(J159:J161)</f>
        <v>235</v>
      </c>
      <c r="K162" s="209"/>
      <c r="L162" s="194">
        <f t="shared" ref="L162" si="30">SUM(L159:L161)</f>
        <v>100</v>
      </c>
    </row>
    <row r="163" spans="1:12" ht="15" customHeight="1" thickBot="1" x14ac:dyDescent="0.25">
      <c r="A163" s="28">
        <f>A146</f>
        <v>2</v>
      </c>
      <c r="B163" s="29">
        <f>B146</f>
        <v>3</v>
      </c>
      <c r="C163" s="213" t="s">
        <v>4</v>
      </c>
      <c r="D163" s="214"/>
      <c r="E163" s="30"/>
      <c r="F163" s="31">
        <f>F150+F158+F162</f>
        <v>1743</v>
      </c>
      <c r="G163" s="31">
        <f t="shared" ref="G163:L163" si="31">G150+G158+G162</f>
        <v>53.900000000000006</v>
      </c>
      <c r="H163" s="31">
        <f t="shared" si="31"/>
        <v>55.3</v>
      </c>
      <c r="I163" s="31">
        <f t="shared" si="31"/>
        <v>234.5</v>
      </c>
      <c r="J163" s="31">
        <f t="shared" si="31"/>
        <v>1545</v>
      </c>
      <c r="K163" s="31"/>
      <c r="L163" s="31">
        <f t="shared" si="31"/>
        <v>379.53</v>
      </c>
    </row>
    <row r="164" spans="1:12" ht="15" x14ac:dyDescent="0.25">
      <c r="A164" s="19">
        <v>2</v>
      </c>
      <c r="B164" s="20">
        <v>4</v>
      </c>
      <c r="C164" s="21" t="s">
        <v>20</v>
      </c>
      <c r="D164" s="5" t="s">
        <v>21</v>
      </c>
      <c r="E164" s="109" t="s">
        <v>109</v>
      </c>
      <c r="F164" s="114">
        <v>250</v>
      </c>
      <c r="G164" s="114">
        <v>15.23</v>
      </c>
      <c r="H164" s="114">
        <v>19.23</v>
      </c>
      <c r="I164" s="115">
        <v>67.7</v>
      </c>
      <c r="J164" s="114">
        <v>410.6</v>
      </c>
      <c r="K164" s="40">
        <v>8</v>
      </c>
      <c r="L164" s="143">
        <v>155.19999999999999</v>
      </c>
    </row>
    <row r="165" spans="1:12" ht="15" x14ac:dyDescent="0.25">
      <c r="A165" s="22"/>
      <c r="B165" s="14"/>
      <c r="C165" s="10"/>
      <c r="D165" s="6" t="s">
        <v>22</v>
      </c>
      <c r="E165" s="110" t="s">
        <v>56</v>
      </c>
      <c r="F165" s="108">
        <v>200</v>
      </c>
      <c r="G165" s="108">
        <v>7.0000000000000007E-2</v>
      </c>
      <c r="H165" s="108">
        <v>0.02</v>
      </c>
      <c r="I165" s="116">
        <v>15</v>
      </c>
      <c r="J165" s="108">
        <v>60</v>
      </c>
      <c r="K165" s="43">
        <v>97</v>
      </c>
      <c r="L165" s="139">
        <v>2.83</v>
      </c>
    </row>
    <row r="166" spans="1:12" ht="15" x14ac:dyDescent="0.25">
      <c r="A166" s="22"/>
      <c r="B166" s="14"/>
      <c r="C166" s="10"/>
      <c r="D166" s="6" t="s">
        <v>23</v>
      </c>
      <c r="E166" s="110" t="s">
        <v>50</v>
      </c>
      <c r="F166" s="108">
        <v>50</v>
      </c>
      <c r="G166" s="108">
        <v>3.95</v>
      </c>
      <c r="H166" s="108">
        <v>0.5</v>
      </c>
      <c r="I166" s="116">
        <v>1.05</v>
      </c>
      <c r="J166" s="108">
        <v>116.9</v>
      </c>
      <c r="K166" s="43"/>
      <c r="L166" s="139">
        <v>5.7</v>
      </c>
    </row>
    <row r="167" spans="1:12" ht="15.75" customHeight="1" thickBot="1" x14ac:dyDescent="0.3">
      <c r="A167" s="23"/>
      <c r="B167" s="16"/>
      <c r="C167" s="7"/>
      <c r="D167" s="17" t="s">
        <v>33</v>
      </c>
      <c r="E167" s="8"/>
      <c r="F167" s="18">
        <f>SUM(F164:F166)</f>
        <v>500</v>
      </c>
      <c r="G167" s="18">
        <f>SUM(G164:G166)</f>
        <v>19.25</v>
      </c>
      <c r="H167" s="18">
        <f>SUM(H164:H166)</f>
        <v>19.75</v>
      </c>
      <c r="I167" s="18">
        <f>SUM(I164:I166)</f>
        <v>83.75</v>
      </c>
      <c r="J167" s="18">
        <f>SUM(J164:J166)</f>
        <v>587.5</v>
      </c>
      <c r="K167" s="24"/>
      <c r="L167" s="18">
        <f>SUM(L164:L166)</f>
        <v>163.72999999999999</v>
      </c>
    </row>
    <row r="168" spans="1:12" ht="15" x14ac:dyDescent="0.25">
      <c r="A168" s="25">
        <f>A164</f>
        <v>2</v>
      </c>
      <c r="B168" s="12">
        <f>B164</f>
        <v>4</v>
      </c>
      <c r="C168" s="9" t="s">
        <v>25</v>
      </c>
      <c r="D168" s="6" t="s">
        <v>26</v>
      </c>
      <c r="E168" s="111" t="s">
        <v>110</v>
      </c>
      <c r="F168" s="117">
        <v>60</v>
      </c>
      <c r="G168" s="117">
        <v>1.33</v>
      </c>
      <c r="H168" s="117">
        <v>3.95</v>
      </c>
      <c r="I168" s="120">
        <v>4.3</v>
      </c>
      <c r="J168" s="123">
        <v>46.8</v>
      </c>
      <c r="K168" s="43">
        <v>37</v>
      </c>
      <c r="L168" s="144">
        <v>17.16</v>
      </c>
    </row>
    <row r="169" spans="1:12" ht="30" x14ac:dyDescent="0.25">
      <c r="A169" s="22"/>
      <c r="B169" s="14"/>
      <c r="C169" s="10"/>
      <c r="D169" s="6" t="s">
        <v>27</v>
      </c>
      <c r="E169" s="110" t="s">
        <v>111</v>
      </c>
      <c r="F169" s="118">
        <v>230</v>
      </c>
      <c r="G169" s="118">
        <v>8.26</v>
      </c>
      <c r="H169" s="118">
        <v>7.01</v>
      </c>
      <c r="I169" s="121">
        <v>13.1</v>
      </c>
      <c r="J169" s="124">
        <v>135.6</v>
      </c>
      <c r="K169" s="43">
        <v>90</v>
      </c>
      <c r="L169" s="139">
        <v>35.53</v>
      </c>
    </row>
    <row r="170" spans="1:12" ht="15" x14ac:dyDescent="0.25">
      <c r="A170" s="22"/>
      <c r="B170" s="14"/>
      <c r="C170" s="10"/>
      <c r="D170" s="6" t="s">
        <v>28</v>
      </c>
      <c r="E170" s="110" t="s">
        <v>112</v>
      </c>
      <c r="F170" s="118">
        <v>100</v>
      </c>
      <c r="G170" s="118">
        <v>9.8000000000000007</v>
      </c>
      <c r="H170" s="118">
        <v>8.1999999999999993</v>
      </c>
      <c r="I170" s="121">
        <v>15.33</v>
      </c>
      <c r="J170" s="124">
        <v>179.44</v>
      </c>
      <c r="K170" s="43">
        <v>72</v>
      </c>
      <c r="L170" s="139">
        <v>106.08</v>
      </c>
    </row>
    <row r="171" spans="1:12" ht="15" x14ac:dyDescent="0.25">
      <c r="A171" s="22"/>
      <c r="B171" s="14"/>
      <c r="C171" s="10"/>
      <c r="D171" s="6" t="s">
        <v>29</v>
      </c>
      <c r="E171" s="110" t="s">
        <v>113</v>
      </c>
      <c r="F171" s="118">
        <v>150</v>
      </c>
      <c r="G171" s="118">
        <v>3.78</v>
      </c>
      <c r="H171" s="118">
        <v>7.78</v>
      </c>
      <c r="I171" s="121">
        <v>49.3</v>
      </c>
      <c r="J171" s="124">
        <v>242</v>
      </c>
      <c r="K171" s="43">
        <v>54</v>
      </c>
      <c r="L171" s="139">
        <v>13.12</v>
      </c>
    </row>
    <row r="172" spans="1:12" ht="15" x14ac:dyDescent="0.25">
      <c r="A172" s="22"/>
      <c r="B172" s="14"/>
      <c r="C172" s="10"/>
      <c r="D172" s="6" t="s">
        <v>30</v>
      </c>
      <c r="E172" s="110" t="s">
        <v>114</v>
      </c>
      <c r="F172" s="118">
        <v>200</v>
      </c>
      <c r="G172" s="118">
        <v>0.52</v>
      </c>
      <c r="H172" s="118">
        <v>0.18</v>
      </c>
      <c r="I172" s="121">
        <v>24.84</v>
      </c>
      <c r="J172" s="124">
        <v>102.9</v>
      </c>
      <c r="K172" s="43">
        <v>150</v>
      </c>
      <c r="L172" s="139">
        <v>16.39</v>
      </c>
    </row>
    <row r="173" spans="1:12" ht="15" x14ac:dyDescent="0.25">
      <c r="A173" s="22"/>
      <c r="B173" s="14"/>
      <c r="C173" s="10"/>
      <c r="D173" s="6" t="s">
        <v>31</v>
      </c>
      <c r="E173" s="110" t="s">
        <v>50</v>
      </c>
      <c r="F173" s="108">
        <v>20</v>
      </c>
      <c r="G173" s="108">
        <v>1.58</v>
      </c>
      <c r="H173" s="108">
        <v>0.2</v>
      </c>
      <c r="I173" s="116">
        <v>9.66</v>
      </c>
      <c r="J173" s="125">
        <v>46.76</v>
      </c>
      <c r="K173" s="43"/>
      <c r="L173" s="139">
        <v>2.2799999999999998</v>
      </c>
    </row>
    <row r="174" spans="1:12" ht="15.75" thickBot="1" x14ac:dyDescent="0.3">
      <c r="A174" s="22"/>
      <c r="B174" s="14"/>
      <c r="C174" s="10"/>
      <c r="D174" s="6" t="s">
        <v>32</v>
      </c>
      <c r="E174" s="95" t="s">
        <v>51</v>
      </c>
      <c r="F174" s="119">
        <v>30</v>
      </c>
      <c r="G174" s="119">
        <v>1.68</v>
      </c>
      <c r="H174" s="119">
        <v>0.33</v>
      </c>
      <c r="I174" s="122">
        <v>0.72</v>
      </c>
      <c r="J174" s="126">
        <v>69</v>
      </c>
      <c r="K174" s="43"/>
      <c r="L174" s="145">
        <v>3.42</v>
      </c>
    </row>
    <row r="175" spans="1:12" ht="15" x14ac:dyDescent="0.25">
      <c r="A175" s="23"/>
      <c r="B175" s="16"/>
      <c r="C175" s="7"/>
      <c r="D175" s="17" t="s">
        <v>33</v>
      </c>
      <c r="E175" s="8"/>
      <c r="F175" s="18">
        <f>SUM(F168:F174)</f>
        <v>790</v>
      </c>
      <c r="G175" s="18">
        <f>SUM(G168:G174)</f>
        <v>26.950000000000003</v>
      </c>
      <c r="H175" s="18">
        <f>SUM(H168:H174)</f>
        <v>27.65</v>
      </c>
      <c r="I175" s="18">
        <f>SUM(I168:I174)</f>
        <v>117.25</v>
      </c>
      <c r="J175" s="18">
        <f>SUM(J168:J174)</f>
        <v>822.49999999999989</v>
      </c>
      <c r="K175" s="24"/>
      <c r="L175" s="18">
        <f>SUM(L168:L174)</f>
        <v>193.97999999999996</v>
      </c>
    </row>
    <row r="176" spans="1:12" ht="15" x14ac:dyDescent="0.25">
      <c r="A176" s="22">
        <v>2</v>
      </c>
      <c r="B176" s="14">
        <v>4</v>
      </c>
      <c r="C176" s="208" t="s">
        <v>153</v>
      </c>
      <c r="D176" s="206" t="s">
        <v>168</v>
      </c>
      <c r="E176" s="193" t="s">
        <v>169</v>
      </c>
      <c r="F176" s="194">
        <v>250</v>
      </c>
      <c r="G176" s="194">
        <v>5.5</v>
      </c>
      <c r="H176" s="194">
        <v>5.2</v>
      </c>
      <c r="I176" s="194">
        <v>7.1</v>
      </c>
      <c r="J176" s="194">
        <v>102</v>
      </c>
      <c r="K176" s="209"/>
      <c r="L176" s="194">
        <v>35.770000000000003</v>
      </c>
    </row>
    <row r="177" spans="1:12" ht="15" x14ac:dyDescent="0.25">
      <c r="A177" s="22"/>
      <c r="B177" s="14"/>
      <c r="C177" s="208"/>
      <c r="D177" s="206" t="s">
        <v>24</v>
      </c>
      <c r="E177" s="193" t="s">
        <v>156</v>
      </c>
      <c r="F177" s="194">
        <v>125</v>
      </c>
      <c r="G177" s="194">
        <v>0.4</v>
      </c>
      <c r="H177" s="194">
        <v>0.4</v>
      </c>
      <c r="I177" s="194">
        <v>3.8</v>
      </c>
      <c r="J177" s="194">
        <v>47</v>
      </c>
      <c r="K177" s="209"/>
      <c r="L177" s="194">
        <v>38.229999999999997</v>
      </c>
    </row>
    <row r="178" spans="1:12" ht="15" x14ac:dyDescent="0.25">
      <c r="A178" s="22"/>
      <c r="B178" s="14"/>
      <c r="C178" s="208"/>
      <c r="D178" s="206" t="s">
        <v>154</v>
      </c>
      <c r="E178" s="193" t="s">
        <v>172</v>
      </c>
      <c r="F178" s="194">
        <v>50</v>
      </c>
      <c r="G178" s="194">
        <v>1.8</v>
      </c>
      <c r="H178" s="194">
        <v>2.2999999999999998</v>
      </c>
      <c r="I178" s="194">
        <v>22.6</v>
      </c>
      <c r="J178" s="194">
        <v>86</v>
      </c>
      <c r="K178" s="209"/>
      <c r="L178" s="194">
        <v>26</v>
      </c>
    </row>
    <row r="179" spans="1:12" ht="15" x14ac:dyDescent="0.25">
      <c r="A179" s="22"/>
      <c r="B179" s="14"/>
      <c r="C179" s="208"/>
      <c r="D179" s="206" t="s">
        <v>33</v>
      </c>
      <c r="E179" s="193"/>
      <c r="F179" s="194">
        <f>SUM(F176:F178)</f>
        <v>425</v>
      </c>
      <c r="G179" s="194">
        <f t="shared" ref="G179" si="32">SUM(G176:G178)</f>
        <v>7.7</v>
      </c>
      <c r="H179" s="194">
        <f t="shared" ref="H179" si="33">SUM(H176:H178)</f>
        <v>7.9</v>
      </c>
      <c r="I179" s="194">
        <f t="shared" ref="I179" si="34">SUM(I176:I178)</f>
        <v>33.5</v>
      </c>
      <c r="J179" s="194">
        <f t="shared" ref="J179" si="35">SUM(J176:J178)</f>
        <v>235</v>
      </c>
      <c r="K179" s="209"/>
      <c r="L179" s="194">
        <f t="shared" ref="L179" si="36">SUM(L176:L178)</f>
        <v>100</v>
      </c>
    </row>
    <row r="180" spans="1:12" ht="15" customHeight="1" thickBot="1" x14ac:dyDescent="0.25">
      <c r="A180" s="28">
        <f>A164</f>
        <v>2</v>
      </c>
      <c r="B180" s="29">
        <f>B164</f>
        <v>4</v>
      </c>
      <c r="C180" s="213" t="s">
        <v>4</v>
      </c>
      <c r="D180" s="214"/>
      <c r="E180" s="30"/>
      <c r="F180" s="31">
        <f>F167+F175+F179</f>
        <v>1715</v>
      </c>
      <c r="G180" s="31">
        <f t="shared" ref="G180:L180" si="37">G167+G175+G179</f>
        <v>53.900000000000006</v>
      </c>
      <c r="H180" s="31">
        <f t="shared" si="37"/>
        <v>55.3</v>
      </c>
      <c r="I180" s="31">
        <f t="shared" si="37"/>
        <v>234.5</v>
      </c>
      <c r="J180" s="31">
        <f t="shared" si="37"/>
        <v>1645</v>
      </c>
      <c r="K180" s="31"/>
      <c r="L180" s="31">
        <f t="shared" si="37"/>
        <v>457.70999999999992</v>
      </c>
    </row>
    <row r="181" spans="1:12" ht="13.5" customHeight="1" x14ac:dyDescent="0.25">
      <c r="A181" s="19">
        <v>2</v>
      </c>
      <c r="B181" s="20">
        <v>5</v>
      </c>
      <c r="C181" s="21" t="s">
        <v>20</v>
      </c>
      <c r="D181" s="5" t="s">
        <v>21</v>
      </c>
      <c r="E181" s="109" t="s">
        <v>115</v>
      </c>
      <c r="F181" s="106">
        <v>190</v>
      </c>
      <c r="G181" s="113">
        <v>13.62</v>
      </c>
      <c r="H181" s="113">
        <v>19.13</v>
      </c>
      <c r="I181" s="113">
        <v>47.25</v>
      </c>
      <c r="J181" s="106">
        <v>388.5</v>
      </c>
      <c r="K181" s="40">
        <v>125</v>
      </c>
      <c r="L181" s="141">
        <v>103.32</v>
      </c>
    </row>
    <row r="182" spans="1:12" ht="15" x14ac:dyDescent="0.25">
      <c r="A182" s="22"/>
      <c r="B182" s="14"/>
      <c r="C182" s="10"/>
      <c r="D182" s="142" t="s">
        <v>87</v>
      </c>
      <c r="E182" s="109" t="s">
        <v>116</v>
      </c>
      <c r="F182" s="106">
        <v>50</v>
      </c>
      <c r="G182" s="113">
        <v>1.55</v>
      </c>
      <c r="H182" s="113">
        <v>0.1</v>
      </c>
      <c r="I182" s="113">
        <v>3.25</v>
      </c>
      <c r="J182" s="106">
        <v>20.100000000000001</v>
      </c>
      <c r="K182" s="43">
        <v>12</v>
      </c>
      <c r="L182" s="141">
        <v>24.02</v>
      </c>
    </row>
    <row r="183" spans="1:12" ht="15" x14ac:dyDescent="0.25">
      <c r="A183" s="22"/>
      <c r="B183" s="14"/>
      <c r="C183" s="10"/>
      <c r="D183" s="6" t="s">
        <v>22</v>
      </c>
      <c r="E183" s="110" t="s">
        <v>117</v>
      </c>
      <c r="F183" s="106">
        <v>210</v>
      </c>
      <c r="G183" s="113">
        <v>0.13</v>
      </c>
      <c r="H183" s="113">
        <v>0.02</v>
      </c>
      <c r="I183" s="113">
        <v>15.2</v>
      </c>
      <c r="J183" s="106">
        <v>62</v>
      </c>
      <c r="K183" s="43">
        <v>98</v>
      </c>
      <c r="L183" s="141">
        <v>7.87</v>
      </c>
    </row>
    <row r="184" spans="1:12" ht="15" x14ac:dyDescent="0.25">
      <c r="A184" s="22"/>
      <c r="B184" s="14"/>
      <c r="C184" s="10"/>
      <c r="D184" s="6" t="s">
        <v>23</v>
      </c>
      <c r="E184" s="110" t="s">
        <v>50</v>
      </c>
      <c r="F184" s="106">
        <v>50</v>
      </c>
      <c r="G184" s="113">
        <v>3.95</v>
      </c>
      <c r="H184" s="113">
        <v>0.5</v>
      </c>
      <c r="I184" s="113">
        <v>18.05</v>
      </c>
      <c r="J184" s="106">
        <v>116.9</v>
      </c>
      <c r="K184" s="43"/>
      <c r="L184" s="141">
        <v>5.7</v>
      </c>
    </row>
    <row r="185" spans="1:12" ht="15.75" thickBot="1" x14ac:dyDescent="0.3">
      <c r="A185" s="23"/>
      <c r="B185" s="16"/>
      <c r="C185" s="7"/>
      <c r="D185" s="17" t="s">
        <v>33</v>
      </c>
      <c r="E185" s="8"/>
      <c r="F185" s="18">
        <f>SUM(F181:F184)</f>
        <v>500</v>
      </c>
      <c r="G185" s="18">
        <f>SUM(G181:G184)</f>
        <v>19.25</v>
      </c>
      <c r="H185" s="18">
        <f>SUM(H181:H184)</f>
        <v>19.75</v>
      </c>
      <c r="I185" s="18">
        <f>SUM(I181:I184)</f>
        <v>83.75</v>
      </c>
      <c r="J185" s="18">
        <f>SUM(J181:J184)</f>
        <v>587.5</v>
      </c>
      <c r="K185" s="24"/>
      <c r="L185" s="18">
        <f>SUM(L181:L184)</f>
        <v>140.90999999999997</v>
      </c>
    </row>
    <row r="186" spans="1:12" ht="15" x14ac:dyDescent="0.25">
      <c r="A186" s="25">
        <f>A181</f>
        <v>2</v>
      </c>
      <c r="B186" s="12">
        <f>B181</f>
        <v>5</v>
      </c>
      <c r="C186" s="9" t="s">
        <v>25</v>
      </c>
      <c r="D186" s="6" t="s">
        <v>26</v>
      </c>
      <c r="E186" s="111" t="s">
        <v>118</v>
      </c>
      <c r="F186" s="106">
        <v>60</v>
      </c>
      <c r="G186" s="113">
        <v>1.1000000000000001</v>
      </c>
      <c r="H186" s="113">
        <v>2.7</v>
      </c>
      <c r="I186" s="113">
        <v>6.5</v>
      </c>
      <c r="J186" s="106">
        <v>57.34</v>
      </c>
      <c r="K186" s="43">
        <v>152</v>
      </c>
      <c r="L186" s="140">
        <v>17.84</v>
      </c>
    </row>
    <row r="187" spans="1:12" ht="15" x14ac:dyDescent="0.25">
      <c r="A187" s="22"/>
      <c r="B187" s="14"/>
      <c r="C187" s="10"/>
      <c r="D187" s="6" t="s">
        <v>27</v>
      </c>
      <c r="E187" s="110" t="s">
        <v>119</v>
      </c>
      <c r="F187" s="106">
        <v>285</v>
      </c>
      <c r="G187" s="113">
        <v>8.16</v>
      </c>
      <c r="H187" s="113">
        <v>9.19</v>
      </c>
      <c r="I187" s="113">
        <v>15.3</v>
      </c>
      <c r="J187" s="106">
        <v>116.5</v>
      </c>
      <c r="K187" s="43">
        <v>128</v>
      </c>
      <c r="L187" s="140">
        <v>52.9</v>
      </c>
    </row>
    <row r="188" spans="1:12" ht="15" x14ac:dyDescent="0.25">
      <c r="A188" s="22"/>
      <c r="B188" s="14"/>
      <c r="C188" s="10"/>
      <c r="D188" s="6" t="s">
        <v>28</v>
      </c>
      <c r="E188" s="110" t="s">
        <v>120</v>
      </c>
      <c r="F188" s="128">
        <v>100</v>
      </c>
      <c r="G188" s="129">
        <v>10.66</v>
      </c>
      <c r="H188" s="129">
        <v>10.91</v>
      </c>
      <c r="I188" s="129">
        <v>54.22</v>
      </c>
      <c r="J188" s="127">
        <v>259</v>
      </c>
      <c r="K188" s="43">
        <v>22</v>
      </c>
      <c r="L188" s="140">
        <v>51.72</v>
      </c>
    </row>
    <row r="189" spans="1:12" ht="15" x14ac:dyDescent="0.25">
      <c r="A189" s="22"/>
      <c r="B189" s="14"/>
      <c r="C189" s="10"/>
      <c r="D189" s="6" t="s">
        <v>29</v>
      </c>
      <c r="E189" s="110" t="s">
        <v>121</v>
      </c>
      <c r="F189" s="106">
        <v>150</v>
      </c>
      <c r="G189" s="113">
        <v>3.25</v>
      </c>
      <c r="H189" s="113">
        <v>4.1399999999999997</v>
      </c>
      <c r="I189" s="113">
        <v>6.01</v>
      </c>
      <c r="J189" s="106">
        <v>171</v>
      </c>
      <c r="K189" s="43">
        <v>60</v>
      </c>
      <c r="L189" s="140">
        <v>14.45</v>
      </c>
    </row>
    <row r="190" spans="1:12" ht="15" x14ac:dyDescent="0.25">
      <c r="A190" s="22"/>
      <c r="B190" s="14"/>
      <c r="C190" s="10"/>
      <c r="D190" s="6" t="s">
        <v>30</v>
      </c>
      <c r="E190" s="110" t="s">
        <v>122</v>
      </c>
      <c r="F190" s="106">
        <v>200</v>
      </c>
      <c r="G190" s="113">
        <v>0.52</v>
      </c>
      <c r="H190" s="113">
        <v>0.18</v>
      </c>
      <c r="I190" s="113">
        <v>24.84</v>
      </c>
      <c r="J190" s="106">
        <v>102.9</v>
      </c>
      <c r="K190" s="43">
        <v>115</v>
      </c>
      <c r="L190" s="141">
        <v>20.2</v>
      </c>
    </row>
    <row r="191" spans="1:12" ht="15" x14ac:dyDescent="0.25">
      <c r="A191" s="22"/>
      <c r="B191" s="14"/>
      <c r="C191" s="10"/>
      <c r="D191" s="6" t="s">
        <v>31</v>
      </c>
      <c r="E191" s="110" t="s">
        <v>50</v>
      </c>
      <c r="F191" s="106">
        <v>20</v>
      </c>
      <c r="G191" s="113">
        <v>1.58</v>
      </c>
      <c r="H191" s="113">
        <v>0.2</v>
      </c>
      <c r="I191" s="113">
        <v>9.66</v>
      </c>
      <c r="J191" s="106">
        <v>46.76</v>
      </c>
      <c r="K191" s="43"/>
      <c r="L191" s="140">
        <v>2.2799999999999998</v>
      </c>
    </row>
    <row r="192" spans="1:12" ht="15.75" thickBot="1" x14ac:dyDescent="0.3">
      <c r="A192" s="22"/>
      <c r="B192" s="14"/>
      <c r="C192" s="10"/>
      <c r="D192" s="6" t="s">
        <v>32</v>
      </c>
      <c r="E192" s="95" t="s">
        <v>51</v>
      </c>
      <c r="F192" s="106">
        <v>30</v>
      </c>
      <c r="G192" s="113">
        <v>1.68</v>
      </c>
      <c r="H192" s="113">
        <v>0.33</v>
      </c>
      <c r="I192" s="113">
        <v>0.72</v>
      </c>
      <c r="J192" s="106">
        <v>69</v>
      </c>
      <c r="K192" s="43"/>
      <c r="L192" s="140">
        <v>3.42</v>
      </c>
    </row>
    <row r="193" spans="1:12" ht="15" x14ac:dyDescent="0.25">
      <c r="A193" s="23"/>
      <c r="B193" s="16"/>
      <c r="C193" s="7"/>
      <c r="D193" s="17" t="s">
        <v>33</v>
      </c>
      <c r="E193" s="8"/>
      <c r="F193" s="18">
        <f>SUM(F186:F192)</f>
        <v>845</v>
      </c>
      <c r="G193" s="18">
        <f>SUM(G186:G192)</f>
        <v>26.950000000000003</v>
      </c>
      <c r="H193" s="18">
        <f>SUM(H186:H192)</f>
        <v>27.65</v>
      </c>
      <c r="I193" s="18">
        <f>SUM(I186:I192)</f>
        <v>117.25</v>
      </c>
      <c r="J193" s="18">
        <f>SUM(J186:J192)</f>
        <v>822.5</v>
      </c>
      <c r="K193" s="24"/>
      <c r="L193" s="18">
        <f>SUM(L186:L192)</f>
        <v>162.80999999999997</v>
      </c>
    </row>
    <row r="194" spans="1:12" ht="15" x14ac:dyDescent="0.25">
      <c r="A194" s="22">
        <v>2</v>
      </c>
      <c r="B194" s="14">
        <v>5</v>
      </c>
      <c r="C194" s="208" t="s">
        <v>153</v>
      </c>
      <c r="D194" s="206" t="s">
        <v>22</v>
      </c>
      <c r="E194" s="193" t="s">
        <v>155</v>
      </c>
      <c r="F194" s="194">
        <v>200</v>
      </c>
      <c r="G194" s="194">
        <v>0.9</v>
      </c>
      <c r="H194" s="194">
        <v>0</v>
      </c>
      <c r="I194" s="194">
        <v>5</v>
      </c>
      <c r="J194" s="194">
        <v>75</v>
      </c>
      <c r="K194" s="209"/>
      <c r="L194" s="194">
        <v>33</v>
      </c>
    </row>
    <row r="195" spans="1:12" ht="15" x14ac:dyDescent="0.25">
      <c r="A195" s="22"/>
      <c r="B195" s="14"/>
      <c r="C195" s="208"/>
      <c r="D195" s="206" t="s">
        <v>24</v>
      </c>
      <c r="E195" s="193" t="s">
        <v>156</v>
      </c>
      <c r="F195" s="194">
        <v>125</v>
      </c>
      <c r="G195" s="194">
        <v>0.4</v>
      </c>
      <c r="H195" s="194">
        <v>0.4</v>
      </c>
      <c r="I195" s="194">
        <v>3.8</v>
      </c>
      <c r="J195" s="194">
        <v>47</v>
      </c>
      <c r="K195" s="209"/>
      <c r="L195" s="194">
        <v>47</v>
      </c>
    </row>
    <row r="196" spans="1:12" ht="15" x14ac:dyDescent="0.25">
      <c r="A196" s="22"/>
      <c r="B196" s="14"/>
      <c r="C196" s="208"/>
      <c r="D196" s="206" t="s">
        <v>154</v>
      </c>
      <c r="E196" s="193" t="s">
        <v>173</v>
      </c>
      <c r="F196" s="194">
        <v>50</v>
      </c>
      <c r="G196" s="194">
        <v>6.4</v>
      </c>
      <c r="H196" s="194">
        <v>7.5</v>
      </c>
      <c r="I196" s="194">
        <v>24.7</v>
      </c>
      <c r="J196" s="194">
        <v>113</v>
      </c>
      <c r="K196" s="209"/>
      <c r="L196" s="194">
        <v>20</v>
      </c>
    </row>
    <row r="197" spans="1:12" ht="15" x14ac:dyDescent="0.25">
      <c r="A197" s="22"/>
      <c r="B197" s="14"/>
      <c r="C197" s="208"/>
      <c r="D197" s="206" t="s">
        <v>33</v>
      </c>
      <c r="E197" s="193"/>
      <c r="F197" s="194">
        <f xml:space="preserve"> SUM(F194:F196)</f>
        <v>375</v>
      </c>
      <c r="G197" s="194">
        <f t="shared" ref="G197:L197" si="38" xml:space="preserve"> SUM(G194:G196)</f>
        <v>7.7</v>
      </c>
      <c r="H197" s="194">
        <f t="shared" si="38"/>
        <v>7.9</v>
      </c>
      <c r="I197" s="194">
        <f t="shared" si="38"/>
        <v>33.5</v>
      </c>
      <c r="J197" s="194">
        <f t="shared" si="38"/>
        <v>235</v>
      </c>
      <c r="K197" s="194"/>
      <c r="L197" s="194">
        <f t="shared" si="38"/>
        <v>100</v>
      </c>
    </row>
    <row r="198" spans="1:12" ht="13.5" thickBot="1" x14ac:dyDescent="0.25">
      <c r="A198" s="28">
        <f>A181</f>
        <v>2</v>
      </c>
      <c r="B198" s="29">
        <f>B181</f>
        <v>5</v>
      </c>
      <c r="C198" s="213" t="s">
        <v>4</v>
      </c>
      <c r="D198" s="214"/>
      <c r="E198" s="30"/>
      <c r="F198" s="31">
        <f>F185+F193+F197</f>
        <v>1720</v>
      </c>
      <c r="G198" s="31">
        <f t="shared" ref="G198:L198" si="39">G185+G193+G197</f>
        <v>53.900000000000006</v>
      </c>
      <c r="H198" s="31">
        <f t="shared" si="39"/>
        <v>55.3</v>
      </c>
      <c r="I198" s="31">
        <f t="shared" si="39"/>
        <v>234.5</v>
      </c>
      <c r="J198" s="31">
        <f t="shared" si="39"/>
        <v>1645</v>
      </c>
      <c r="K198" s="31"/>
      <c r="L198" s="31">
        <f t="shared" si="39"/>
        <v>403.71999999999991</v>
      </c>
    </row>
    <row r="199" spans="1:12" ht="15" x14ac:dyDescent="0.25">
      <c r="A199" s="19">
        <v>2</v>
      </c>
      <c r="B199" s="20">
        <v>6</v>
      </c>
      <c r="C199" s="21" t="s">
        <v>20</v>
      </c>
      <c r="D199" s="5" t="s">
        <v>21</v>
      </c>
      <c r="E199" s="38"/>
      <c r="F199" s="39"/>
      <c r="G199" s="39"/>
      <c r="H199" s="39"/>
      <c r="I199" s="39"/>
      <c r="J199" s="39"/>
      <c r="K199" s="40"/>
      <c r="L199" s="39"/>
    </row>
    <row r="200" spans="1:12" ht="15" x14ac:dyDescent="0.25">
      <c r="A200" s="22"/>
      <c r="B200" s="14"/>
      <c r="C200" s="10"/>
      <c r="D200" s="6" t="s">
        <v>22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2"/>
      <c r="B201" s="14"/>
      <c r="C201" s="10"/>
      <c r="D201" s="6" t="s">
        <v>23</v>
      </c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2"/>
      <c r="B202" s="14"/>
      <c r="C202" s="10"/>
      <c r="D202" s="6" t="s">
        <v>24</v>
      </c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3"/>
      <c r="B203" s="16"/>
      <c r="C203" s="7"/>
      <c r="D203" s="17" t="s">
        <v>33</v>
      </c>
      <c r="E203" s="8"/>
      <c r="F203" s="18">
        <f>SUM(F199:F202)</f>
        <v>0</v>
      </c>
      <c r="G203" s="18">
        <f>SUM(G199:G202)</f>
        <v>0</v>
      </c>
      <c r="H203" s="18">
        <f>SUM(H199:H202)</f>
        <v>0</v>
      </c>
      <c r="I203" s="18">
        <f>SUM(I199:I202)</f>
        <v>0</v>
      </c>
      <c r="J203" s="18">
        <f>SUM(J199:J202)</f>
        <v>0</v>
      </c>
      <c r="K203" s="24"/>
      <c r="L203" s="18">
        <f>SUM(L199:L202)</f>
        <v>0</v>
      </c>
    </row>
    <row r="204" spans="1:12" ht="15" x14ac:dyDescent="0.25">
      <c r="A204" s="25">
        <v>2</v>
      </c>
      <c r="B204" s="12">
        <f>B199</f>
        <v>6</v>
      </c>
      <c r="C204" s="9" t="s">
        <v>25</v>
      </c>
      <c r="D204" s="6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2"/>
      <c r="B205" s="14"/>
      <c r="C205" s="10"/>
      <c r="D205" s="6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2"/>
      <c r="B206" s="14"/>
      <c r="C206" s="10"/>
      <c r="D206" s="6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2"/>
      <c r="B207" s="14"/>
      <c r="C207" s="10"/>
      <c r="D207" s="6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2"/>
      <c r="B208" s="14"/>
      <c r="C208" s="10"/>
      <c r="D208" s="6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2"/>
      <c r="B209" s="14"/>
      <c r="C209" s="10"/>
      <c r="D209" s="6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2"/>
      <c r="B210" s="14"/>
      <c r="C210" s="10"/>
      <c r="D210" s="6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6"/>
      <c r="C211" s="7"/>
      <c r="D211" s="17" t="s">
        <v>33</v>
      </c>
      <c r="E211" s="8"/>
      <c r="F211" s="18">
        <f>SUM(F204:F210)</f>
        <v>0</v>
      </c>
      <c r="G211" s="18">
        <f>SUM(G204:G210)</f>
        <v>0</v>
      </c>
      <c r="H211" s="18">
        <f>SUM(H204:H210)</f>
        <v>0</v>
      </c>
      <c r="I211" s="18">
        <f>SUM(I204:I210)</f>
        <v>0</v>
      </c>
      <c r="J211" s="18">
        <f>SUM(J204:J210)</f>
        <v>0</v>
      </c>
      <c r="K211" s="24"/>
      <c r="L211" s="18">
        <f>SUM(L204:L210)</f>
        <v>0</v>
      </c>
    </row>
    <row r="212" spans="1:12" ht="13.5" thickBot="1" x14ac:dyDescent="0.25">
      <c r="A212" s="28">
        <v>2</v>
      </c>
      <c r="B212" s="29">
        <f>B199</f>
        <v>6</v>
      </c>
      <c r="C212" s="213" t="s">
        <v>4</v>
      </c>
      <c r="D212" s="214"/>
      <c r="E212" s="30"/>
      <c r="F212" s="31">
        <f>F203+F211</f>
        <v>0</v>
      </c>
      <c r="G212" s="31">
        <f>G203+G211</f>
        <v>0</v>
      </c>
      <c r="H212" s="31">
        <f>H203+H211</f>
        <v>0</v>
      </c>
      <c r="I212" s="31">
        <f>I203+I211</f>
        <v>0</v>
      </c>
      <c r="J212" s="31">
        <f>J203+J211</f>
        <v>0</v>
      </c>
      <c r="K212" s="31"/>
      <c r="L212" s="31">
        <f>L203+L211</f>
        <v>0</v>
      </c>
    </row>
    <row r="213" spans="1:12" ht="15" x14ac:dyDescent="0.25">
      <c r="A213" s="19">
        <v>3</v>
      </c>
      <c r="B213" s="20">
        <v>1</v>
      </c>
      <c r="C213" s="21" t="s">
        <v>20</v>
      </c>
      <c r="D213" s="5" t="s">
        <v>21</v>
      </c>
      <c r="E213" s="149" t="s">
        <v>123</v>
      </c>
      <c r="F213" s="152">
        <v>255</v>
      </c>
      <c r="G213" s="152">
        <v>6.34</v>
      </c>
      <c r="H213" s="152">
        <v>3.95</v>
      </c>
      <c r="I213" s="153">
        <v>39.29</v>
      </c>
      <c r="J213" s="152">
        <v>216.93</v>
      </c>
      <c r="K213" s="40">
        <v>161</v>
      </c>
      <c r="L213" s="146">
        <v>31.61</v>
      </c>
    </row>
    <row r="214" spans="1:12" ht="15" x14ac:dyDescent="0.25">
      <c r="A214" s="22"/>
      <c r="B214" s="14"/>
      <c r="C214" s="10"/>
      <c r="D214" s="183" t="s">
        <v>87</v>
      </c>
      <c r="E214" s="150" t="s">
        <v>89</v>
      </c>
      <c r="F214" s="140">
        <v>10</v>
      </c>
      <c r="G214" s="140">
        <v>0.1</v>
      </c>
      <c r="H214" s="140">
        <v>7.2</v>
      </c>
      <c r="I214" s="154">
        <v>0.13</v>
      </c>
      <c r="J214" s="140">
        <v>65.72</v>
      </c>
      <c r="K214" s="43">
        <v>4</v>
      </c>
      <c r="L214" s="141">
        <v>17.34</v>
      </c>
    </row>
    <row r="215" spans="1:12" ht="15" x14ac:dyDescent="0.25">
      <c r="A215" s="22"/>
      <c r="B215" s="14"/>
      <c r="C215" s="10"/>
      <c r="D215" s="1" t="s">
        <v>44</v>
      </c>
      <c r="E215" s="150" t="s">
        <v>90</v>
      </c>
      <c r="F215" s="140">
        <v>50</v>
      </c>
      <c r="G215" s="140">
        <v>5.08</v>
      </c>
      <c r="H215" s="140">
        <v>1.6</v>
      </c>
      <c r="I215" s="154">
        <v>0.28000000000000003</v>
      </c>
      <c r="J215" s="140">
        <v>62.84</v>
      </c>
      <c r="K215" s="43">
        <v>5</v>
      </c>
      <c r="L215" s="141">
        <v>22.5</v>
      </c>
    </row>
    <row r="216" spans="1:12" ht="13.5" customHeight="1" x14ac:dyDescent="0.25">
      <c r="A216" s="22"/>
      <c r="B216" s="14"/>
      <c r="C216" s="10"/>
      <c r="D216" s="6" t="s">
        <v>22</v>
      </c>
      <c r="E216" s="150" t="s">
        <v>104</v>
      </c>
      <c r="F216" s="140">
        <v>200</v>
      </c>
      <c r="G216" s="140">
        <v>3.78</v>
      </c>
      <c r="H216" s="140">
        <v>6.5</v>
      </c>
      <c r="I216" s="154">
        <v>26</v>
      </c>
      <c r="J216" s="140">
        <v>125.11</v>
      </c>
      <c r="K216" s="43">
        <v>101</v>
      </c>
      <c r="L216" s="141">
        <v>22.85</v>
      </c>
    </row>
    <row r="217" spans="1:12" ht="15.75" thickBot="1" x14ac:dyDescent="0.3">
      <c r="A217" s="22"/>
      <c r="B217" s="14"/>
      <c r="C217" s="10"/>
      <c r="D217" s="9" t="s">
        <v>23</v>
      </c>
      <c r="E217" s="158" t="s">
        <v>50</v>
      </c>
      <c r="F217" s="159">
        <v>50</v>
      </c>
      <c r="G217" s="147">
        <v>3.95</v>
      </c>
      <c r="H217" s="147">
        <v>0.5</v>
      </c>
      <c r="I217" s="155">
        <v>18.05</v>
      </c>
      <c r="J217" s="147">
        <v>116.9</v>
      </c>
      <c r="K217" s="43"/>
      <c r="L217" s="147">
        <v>5.7</v>
      </c>
    </row>
    <row r="218" spans="1:12" ht="15.75" thickBot="1" x14ac:dyDescent="0.3">
      <c r="A218" s="23"/>
      <c r="B218" s="16"/>
      <c r="C218" s="7"/>
      <c r="D218" s="160" t="s">
        <v>33</v>
      </c>
      <c r="E218" s="161"/>
      <c r="F218" s="162">
        <f>SUM(F213:F217)</f>
        <v>565</v>
      </c>
      <c r="G218" s="18">
        <f>SUM(G213:G217)</f>
        <v>19.25</v>
      </c>
      <c r="H218" s="18">
        <f>SUM(H213:H217)</f>
        <v>19.75</v>
      </c>
      <c r="I218" s="18">
        <f>SUM(I213:I217)</f>
        <v>83.75</v>
      </c>
      <c r="J218" s="18">
        <f>SUM(J213:J217)</f>
        <v>587.5</v>
      </c>
      <c r="K218" s="24"/>
      <c r="L218" s="18">
        <f>SUM(L213:L217)</f>
        <v>100.00000000000001</v>
      </c>
    </row>
    <row r="219" spans="1:12" ht="15" x14ac:dyDescent="0.25">
      <c r="A219" s="25">
        <v>3</v>
      </c>
      <c r="B219" s="12">
        <f>B213</f>
        <v>1</v>
      </c>
      <c r="C219" s="9" t="s">
        <v>25</v>
      </c>
      <c r="D219" s="7" t="s">
        <v>26</v>
      </c>
      <c r="E219" s="156" t="s">
        <v>74</v>
      </c>
      <c r="F219" s="148">
        <v>60</v>
      </c>
      <c r="G219" s="148">
        <v>0.6</v>
      </c>
      <c r="H219" s="148">
        <v>0.06</v>
      </c>
      <c r="I219" s="163">
        <v>0.9</v>
      </c>
      <c r="J219" s="148">
        <v>6</v>
      </c>
      <c r="K219" s="43">
        <v>28</v>
      </c>
      <c r="L219" s="42">
        <v>30.28</v>
      </c>
    </row>
    <row r="220" spans="1:12" ht="15" x14ac:dyDescent="0.25">
      <c r="A220" s="22"/>
      <c r="B220" s="14"/>
      <c r="C220" s="10"/>
      <c r="D220" s="6" t="s">
        <v>27</v>
      </c>
      <c r="E220" s="157" t="s">
        <v>124</v>
      </c>
      <c r="F220" s="140">
        <v>220</v>
      </c>
      <c r="G220" s="140">
        <v>6.27</v>
      </c>
      <c r="H220" s="140">
        <v>6.5</v>
      </c>
      <c r="I220" s="154">
        <v>20.75</v>
      </c>
      <c r="J220" s="140">
        <v>140.84</v>
      </c>
      <c r="K220" s="43">
        <v>180</v>
      </c>
      <c r="L220" s="42">
        <v>23.88</v>
      </c>
    </row>
    <row r="221" spans="1:12" ht="15" x14ac:dyDescent="0.25">
      <c r="A221" s="22"/>
      <c r="B221" s="14"/>
      <c r="C221" s="10"/>
      <c r="D221" s="6" t="s">
        <v>28</v>
      </c>
      <c r="E221" s="150" t="s">
        <v>73</v>
      </c>
      <c r="F221" s="140">
        <v>200</v>
      </c>
      <c r="G221" s="140">
        <v>16.3</v>
      </c>
      <c r="H221" s="140">
        <v>20.38</v>
      </c>
      <c r="I221" s="154">
        <v>51.38</v>
      </c>
      <c r="J221" s="140">
        <v>437</v>
      </c>
      <c r="K221" s="43">
        <v>15</v>
      </c>
      <c r="L221" s="42">
        <v>92.72</v>
      </c>
    </row>
    <row r="222" spans="1:12" ht="15" x14ac:dyDescent="0.25">
      <c r="A222" s="22"/>
      <c r="B222" s="14"/>
      <c r="C222" s="10"/>
      <c r="D222" s="6" t="s">
        <v>30</v>
      </c>
      <c r="E222" s="150" t="s">
        <v>101</v>
      </c>
      <c r="F222" s="140">
        <v>200</v>
      </c>
      <c r="G222" s="140">
        <v>0.52</v>
      </c>
      <c r="H222" s="140">
        <v>0.18</v>
      </c>
      <c r="I222" s="154">
        <v>24.84</v>
      </c>
      <c r="J222" s="140">
        <v>122.9</v>
      </c>
      <c r="K222" s="43">
        <v>113</v>
      </c>
      <c r="L222" s="42">
        <v>10.210000000000001</v>
      </c>
    </row>
    <row r="223" spans="1:12" ht="15" x14ac:dyDescent="0.25">
      <c r="A223" s="22"/>
      <c r="B223" s="14"/>
      <c r="C223" s="10"/>
      <c r="D223" s="6" t="s">
        <v>31</v>
      </c>
      <c r="E223" s="150" t="s">
        <v>50</v>
      </c>
      <c r="F223" s="140">
        <v>20</v>
      </c>
      <c r="G223" s="140">
        <v>1.58</v>
      </c>
      <c r="H223" s="140">
        <v>0.2</v>
      </c>
      <c r="I223" s="154">
        <v>9.66</v>
      </c>
      <c r="J223" s="140">
        <v>46.76</v>
      </c>
      <c r="K223" s="43"/>
      <c r="L223" s="42">
        <v>2.2799999999999998</v>
      </c>
    </row>
    <row r="224" spans="1:12" ht="15.75" thickBot="1" x14ac:dyDescent="0.3">
      <c r="A224" s="22"/>
      <c r="B224" s="14"/>
      <c r="C224" s="10"/>
      <c r="D224" s="6" t="s">
        <v>32</v>
      </c>
      <c r="E224" s="151" t="s">
        <v>51</v>
      </c>
      <c r="F224" s="147">
        <v>30</v>
      </c>
      <c r="G224" s="147">
        <v>1.68</v>
      </c>
      <c r="H224" s="147">
        <v>0.33</v>
      </c>
      <c r="I224" s="155">
        <v>9.7200000000000006</v>
      </c>
      <c r="J224" s="147">
        <v>69</v>
      </c>
      <c r="K224" s="43"/>
      <c r="L224" s="42">
        <v>3.42</v>
      </c>
    </row>
    <row r="225" spans="1:12" ht="15" x14ac:dyDescent="0.25">
      <c r="A225" s="23"/>
      <c r="B225" s="16"/>
      <c r="C225" s="7"/>
      <c r="D225" s="17" t="s">
        <v>33</v>
      </c>
      <c r="E225" s="8"/>
      <c r="F225" s="18">
        <f>SUM(F219:F224)</f>
        <v>730</v>
      </c>
      <c r="G225" s="18">
        <f>SUM(G219:G224)</f>
        <v>26.950000000000003</v>
      </c>
      <c r="H225" s="18">
        <f>SUM(H219:H224)</f>
        <v>27.649999999999995</v>
      </c>
      <c r="I225" s="18">
        <f>SUM(I219:I224)</f>
        <v>117.25</v>
      </c>
      <c r="J225" s="18">
        <f>SUM(J219:J224)</f>
        <v>822.5</v>
      </c>
      <c r="K225" s="24"/>
      <c r="L225" s="18">
        <f>SUM(L219:L224)</f>
        <v>162.79</v>
      </c>
    </row>
    <row r="226" spans="1:12" ht="15" x14ac:dyDescent="0.25">
      <c r="A226" s="22">
        <v>3</v>
      </c>
      <c r="B226" s="14">
        <v>1</v>
      </c>
      <c r="C226" s="208" t="s">
        <v>153</v>
      </c>
      <c r="D226" s="206" t="s">
        <v>163</v>
      </c>
      <c r="E226" s="193" t="s">
        <v>164</v>
      </c>
      <c r="F226" s="194">
        <v>200</v>
      </c>
      <c r="G226" s="194">
        <v>0.9</v>
      </c>
      <c r="H226" s="194">
        <v>0</v>
      </c>
      <c r="I226" s="194">
        <v>5</v>
      </c>
      <c r="J226" s="194">
        <v>75</v>
      </c>
      <c r="K226" s="209"/>
      <c r="L226" s="194">
        <v>25</v>
      </c>
    </row>
    <row r="227" spans="1:12" ht="15" x14ac:dyDescent="0.25">
      <c r="A227" s="22"/>
      <c r="B227" s="14"/>
      <c r="C227" s="208"/>
      <c r="D227" s="206" t="s">
        <v>24</v>
      </c>
      <c r="E227" s="193" t="s">
        <v>156</v>
      </c>
      <c r="F227" s="194">
        <v>125</v>
      </c>
      <c r="G227" s="194">
        <v>0.4</v>
      </c>
      <c r="H227" s="194">
        <v>0.4</v>
      </c>
      <c r="I227" s="194">
        <v>3.8</v>
      </c>
      <c r="J227" s="194">
        <v>47</v>
      </c>
      <c r="K227" s="209"/>
      <c r="L227" s="194">
        <v>51</v>
      </c>
    </row>
    <row r="228" spans="1:12" ht="15" x14ac:dyDescent="0.25">
      <c r="A228" s="22"/>
      <c r="B228" s="14"/>
      <c r="C228" s="208"/>
      <c r="D228" s="206" t="s">
        <v>154</v>
      </c>
      <c r="E228" s="193" t="s">
        <v>174</v>
      </c>
      <c r="F228" s="194">
        <v>30</v>
      </c>
      <c r="G228" s="194">
        <v>6.4</v>
      </c>
      <c r="H228" s="194">
        <v>7.5</v>
      </c>
      <c r="I228" s="194">
        <v>24.7</v>
      </c>
      <c r="J228" s="194">
        <v>113</v>
      </c>
      <c r="K228" s="209"/>
      <c r="L228" s="194">
        <v>24</v>
      </c>
    </row>
    <row r="229" spans="1:12" ht="15" x14ac:dyDescent="0.25">
      <c r="A229" s="22"/>
      <c r="B229" s="14"/>
      <c r="C229" s="208"/>
      <c r="D229" s="17" t="s">
        <v>33</v>
      </c>
      <c r="E229" s="193"/>
      <c r="F229" s="194">
        <f>SUM(F226:F228)</f>
        <v>355</v>
      </c>
      <c r="G229" s="194">
        <f>SUM(G226:G228)</f>
        <v>7.7</v>
      </c>
      <c r="H229" s="194">
        <f t="shared" ref="H229" si="40">SUM(H226:H228)</f>
        <v>7.9</v>
      </c>
      <c r="I229" s="194">
        <f t="shared" ref="I229" si="41">SUM(I226:I228)</f>
        <v>33.5</v>
      </c>
      <c r="J229" s="194">
        <f t="shared" ref="J229" si="42">SUM(J226:J228)</f>
        <v>235</v>
      </c>
      <c r="K229" s="209"/>
      <c r="L229" s="194">
        <f t="shared" ref="L229" si="43">SUM(L226:L228)</f>
        <v>100</v>
      </c>
    </row>
    <row r="230" spans="1:12" ht="13.5" thickBot="1" x14ac:dyDescent="0.25">
      <c r="A230" s="28">
        <f>A213</f>
        <v>3</v>
      </c>
      <c r="B230" s="29">
        <f>B213</f>
        <v>1</v>
      </c>
      <c r="C230" s="213" t="s">
        <v>4</v>
      </c>
      <c r="D230" s="214"/>
      <c r="E230" s="30"/>
      <c r="F230" s="31">
        <f>F218+F225+F229</f>
        <v>1650</v>
      </c>
      <c r="G230" s="31">
        <f t="shared" ref="G230:L230" si="44">G218+G225+G229</f>
        <v>53.900000000000006</v>
      </c>
      <c r="H230" s="31">
        <f t="shared" si="44"/>
        <v>55.29999999999999</v>
      </c>
      <c r="I230" s="31">
        <f t="shared" si="44"/>
        <v>234.5</v>
      </c>
      <c r="J230" s="31">
        <f t="shared" si="44"/>
        <v>1645</v>
      </c>
      <c r="K230" s="31"/>
      <c r="L230" s="31">
        <f t="shared" si="44"/>
        <v>362.79</v>
      </c>
    </row>
    <row r="231" spans="1:12" ht="15" x14ac:dyDescent="0.25">
      <c r="A231" s="13">
        <v>3</v>
      </c>
      <c r="B231" s="14">
        <v>2</v>
      </c>
      <c r="C231" s="21" t="s">
        <v>20</v>
      </c>
      <c r="D231" s="164" t="s">
        <v>21</v>
      </c>
      <c r="E231" s="149" t="s">
        <v>125</v>
      </c>
      <c r="F231" s="152">
        <v>120</v>
      </c>
      <c r="G231" s="152">
        <v>8.74</v>
      </c>
      <c r="H231" s="152">
        <v>11.5</v>
      </c>
      <c r="I231" s="153">
        <v>10.199999999999999</v>
      </c>
      <c r="J231" s="152">
        <v>193.9</v>
      </c>
      <c r="K231" s="40">
        <v>301</v>
      </c>
      <c r="L231" s="146">
        <v>76</v>
      </c>
    </row>
    <row r="232" spans="1:12" ht="15" x14ac:dyDescent="0.25">
      <c r="A232" s="13"/>
      <c r="B232" s="14"/>
      <c r="C232" s="10"/>
      <c r="D232" s="130" t="s">
        <v>29</v>
      </c>
      <c r="E232" s="150" t="s">
        <v>126</v>
      </c>
      <c r="F232" s="140">
        <v>155</v>
      </c>
      <c r="G232" s="140">
        <v>6.03</v>
      </c>
      <c r="H232" s="140">
        <v>7.73</v>
      </c>
      <c r="I232" s="154">
        <v>40.5</v>
      </c>
      <c r="J232" s="140">
        <v>214.7</v>
      </c>
      <c r="K232" s="43">
        <v>52</v>
      </c>
      <c r="L232" s="141">
        <v>16.899999999999999</v>
      </c>
    </row>
    <row r="233" spans="1:12" ht="15" x14ac:dyDescent="0.25">
      <c r="A233" s="13"/>
      <c r="B233" s="14"/>
      <c r="C233" s="10"/>
      <c r="D233" s="6" t="s">
        <v>53</v>
      </c>
      <c r="E233" s="150" t="s">
        <v>127</v>
      </c>
      <c r="F233" s="140">
        <v>210</v>
      </c>
      <c r="G233" s="140">
        <v>0.53</v>
      </c>
      <c r="H233" s="140">
        <v>0.02</v>
      </c>
      <c r="I233" s="154">
        <v>15</v>
      </c>
      <c r="J233" s="140">
        <v>62</v>
      </c>
      <c r="K233" s="43">
        <v>98</v>
      </c>
      <c r="L233" s="141">
        <v>7.87</v>
      </c>
    </row>
    <row r="234" spans="1:12" ht="15" x14ac:dyDescent="0.25">
      <c r="A234" s="13"/>
      <c r="B234" s="14"/>
      <c r="C234" s="10"/>
      <c r="D234" s="6" t="s">
        <v>23</v>
      </c>
      <c r="E234" s="158" t="s">
        <v>50</v>
      </c>
      <c r="F234" s="159">
        <v>50</v>
      </c>
      <c r="G234" s="159">
        <v>3.95</v>
      </c>
      <c r="H234" s="159">
        <v>0.5</v>
      </c>
      <c r="I234" s="165">
        <v>18.05</v>
      </c>
      <c r="J234" s="159">
        <v>116.9</v>
      </c>
      <c r="K234" s="43"/>
      <c r="L234" s="159">
        <v>5.7</v>
      </c>
    </row>
    <row r="235" spans="1:12" ht="15.75" thickBot="1" x14ac:dyDescent="0.3">
      <c r="A235" s="15"/>
      <c r="B235" s="16"/>
      <c r="C235" s="7"/>
      <c r="D235" s="17" t="s">
        <v>33</v>
      </c>
      <c r="E235" s="8"/>
      <c r="F235" s="18">
        <f>SUM(F231:F234)</f>
        <v>535</v>
      </c>
      <c r="G235" s="18">
        <f>SUM(G231:G234)</f>
        <v>19.25</v>
      </c>
      <c r="H235" s="18">
        <f>SUM(H231:H234)</f>
        <v>19.75</v>
      </c>
      <c r="I235" s="18">
        <f>SUM(I231:I234)</f>
        <v>83.75</v>
      </c>
      <c r="J235" s="18">
        <f>SUM(J231:J234)</f>
        <v>587.5</v>
      </c>
      <c r="K235" s="24"/>
      <c r="L235" s="18">
        <f>SUM(L231:L234)</f>
        <v>106.47000000000001</v>
      </c>
    </row>
    <row r="236" spans="1:12" ht="15" x14ac:dyDescent="0.25">
      <c r="A236" s="12">
        <v>3</v>
      </c>
      <c r="B236" s="12">
        <f>B231</f>
        <v>2</v>
      </c>
      <c r="C236" s="9" t="s">
        <v>25</v>
      </c>
      <c r="D236" s="70" t="s">
        <v>26</v>
      </c>
      <c r="E236" s="149" t="s">
        <v>128</v>
      </c>
      <c r="F236" s="152">
        <v>60</v>
      </c>
      <c r="G236" s="152">
        <v>1.33</v>
      </c>
      <c r="H236" s="152">
        <v>3.94</v>
      </c>
      <c r="I236" s="153">
        <v>5.52</v>
      </c>
      <c r="J236" s="56">
        <v>36.799999999999997</v>
      </c>
      <c r="K236" s="72">
        <v>118</v>
      </c>
      <c r="L236" s="152">
        <v>9.93</v>
      </c>
    </row>
    <row r="237" spans="1:12" ht="15" x14ac:dyDescent="0.25">
      <c r="A237" s="13"/>
      <c r="B237" s="14"/>
      <c r="C237" s="10"/>
      <c r="D237" s="71" t="s">
        <v>57</v>
      </c>
      <c r="E237" s="157" t="s">
        <v>129</v>
      </c>
      <c r="F237" s="140">
        <v>260</v>
      </c>
      <c r="G237" s="140">
        <v>3.2</v>
      </c>
      <c r="H237" s="140">
        <v>3.3</v>
      </c>
      <c r="I237" s="154">
        <v>11.2</v>
      </c>
      <c r="J237" s="57">
        <v>114.8</v>
      </c>
      <c r="K237" s="73">
        <v>40</v>
      </c>
      <c r="L237" s="140">
        <v>42.98</v>
      </c>
    </row>
    <row r="238" spans="1:12" ht="15" x14ac:dyDescent="0.25">
      <c r="A238" s="13"/>
      <c r="B238" s="14"/>
      <c r="C238" s="10"/>
      <c r="D238" s="71" t="s">
        <v>52</v>
      </c>
      <c r="E238" s="150" t="s">
        <v>130</v>
      </c>
      <c r="F238" s="140">
        <v>120</v>
      </c>
      <c r="G238" s="140">
        <v>15.5</v>
      </c>
      <c r="H238" s="140">
        <v>10.67</v>
      </c>
      <c r="I238" s="154">
        <v>31.55</v>
      </c>
      <c r="J238" s="57">
        <v>314.46000000000004</v>
      </c>
      <c r="K238" s="73">
        <v>61</v>
      </c>
      <c r="L238" s="140">
        <v>55.96</v>
      </c>
    </row>
    <row r="239" spans="1:12" ht="15" x14ac:dyDescent="0.25">
      <c r="A239" s="13"/>
      <c r="B239" s="14"/>
      <c r="C239" s="10"/>
      <c r="D239" s="71" t="s">
        <v>29</v>
      </c>
      <c r="E239" s="150" t="s">
        <v>131</v>
      </c>
      <c r="F239" s="140">
        <v>160</v>
      </c>
      <c r="G239" s="140">
        <v>2.96</v>
      </c>
      <c r="H239" s="140">
        <v>9.16</v>
      </c>
      <c r="I239" s="154">
        <v>31</v>
      </c>
      <c r="J239" s="57">
        <v>152.47999999999999</v>
      </c>
      <c r="K239" s="73">
        <v>54</v>
      </c>
      <c r="L239" s="141">
        <v>25.23</v>
      </c>
    </row>
    <row r="240" spans="1:12" ht="15" x14ac:dyDescent="0.25">
      <c r="A240" s="13"/>
      <c r="B240" s="14"/>
      <c r="C240" s="10"/>
      <c r="D240" s="71" t="s">
        <v>53</v>
      </c>
      <c r="E240" s="150" t="s">
        <v>72</v>
      </c>
      <c r="F240" s="140">
        <v>200</v>
      </c>
      <c r="G240" s="140">
        <v>0.7</v>
      </c>
      <c r="H240" s="140">
        <v>0.05</v>
      </c>
      <c r="I240" s="154">
        <v>27.6</v>
      </c>
      <c r="J240" s="57">
        <v>88.2</v>
      </c>
      <c r="K240" s="73">
        <v>115</v>
      </c>
      <c r="L240" s="140">
        <v>20.2</v>
      </c>
    </row>
    <row r="241" spans="1:12" ht="15" x14ac:dyDescent="0.25">
      <c r="A241" s="13"/>
      <c r="B241" s="14"/>
      <c r="C241" s="10"/>
      <c r="D241" s="6" t="s">
        <v>31</v>
      </c>
      <c r="E241" s="150" t="s">
        <v>50</v>
      </c>
      <c r="F241" s="140">
        <v>20</v>
      </c>
      <c r="G241" s="140">
        <v>1.58</v>
      </c>
      <c r="H241" s="140">
        <v>0.2</v>
      </c>
      <c r="I241" s="154">
        <v>9.66</v>
      </c>
      <c r="J241" s="57">
        <v>46.76</v>
      </c>
      <c r="K241" s="43"/>
      <c r="L241" s="140">
        <v>2.2799999999999998</v>
      </c>
    </row>
    <row r="242" spans="1:12" ht="15.75" thickBot="1" x14ac:dyDescent="0.3">
      <c r="A242" s="13"/>
      <c r="B242" s="14"/>
      <c r="C242" s="10"/>
      <c r="D242" s="6" t="s">
        <v>32</v>
      </c>
      <c r="E242" s="82" t="s">
        <v>51</v>
      </c>
      <c r="F242" s="60">
        <v>30</v>
      </c>
      <c r="G242" s="60">
        <v>1.68</v>
      </c>
      <c r="H242" s="60">
        <v>0.33</v>
      </c>
      <c r="I242" s="166">
        <v>0.72</v>
      </c>
      <c r="J242" s="58">
        <v>69</v>
      </c>
      <c r="K242" s="43"/>
      <c r="L242" s="60">
        <v>3.42</v>
      </c>
    </row>
    <row r="243" spans="1:12" ht="15" x14ac:dyDescent="0.25">
      <c r="A243" s="15"/>
      <c r="B243" s="16"/>
      <c r="C243" s="7"/>
      <c r="D243" s="17" t="s">
        <v>33</v>
      </c>
      <c r="E243" s="8"/>
      <c r="F243" s="18">
        <f>SUM(F236:F242)</f>
        <v>850</v>
      </c>
      <c r="G243" s="18">
        <f>SUM(G236:G242)</f>
        <v>26.950000000000003</v>
      </c>
      <c r="H243" s="18">
        <f>SUM(H236:H242)</f>
        <v>27.65</v>
      </c>
      <c r="I243" s="18">
        <f>SUM(I236:I242)</f>
        <v>117.25</v>
      </c>
      <c r="J243" s="18">
        <f>SUM(J236:J242)</f>
        <v>822.50000000000011</v>
      </c>
      <c r="K243" s="24"/>
      <c r="L243" s="18">
        <f>SUM(L236:L242)</f>
        <v>159.99999999999997</v>
      </c>
    </row>
    <row r="244" spans="1:12" ht="15" x14ac:dyDescent="0.25">
      <c r="A244" s="15">
        <v>3</v>
      </c>
      <c r="B244" s="16">
        <v>2</v>
      </c>
      <c r="C244" s="208" t="s">
        <v>153</v>
      </c>
      <c r="D244" s="206" t="s">
        <v>168</v>
      </c>
      <c r="E244" s="193" t="s">
        <v>169</v>
      </c>
      <c r="F244" s="194">
        <v>200</v>
      </c>
      <c r="G244" s="194">
        <v>5.5</v>
      </c>
      <c r="H244" s="194">
        <v>5.2</v>
      </c>
      <c r="I244" s="194">
        <v>7.1</v>
      </c>
      <c r="J244" s="194">
        <v>102</v>
      </c>
      <c r="K244" s="209"/>
      <c r="L244" s="194">
        <v>32</v>
      </c>
    </row>
    <row r="245" spans="1:12" ht="15" x14ac:dyDescent="0.25">
      <c r="A245" s="15"/>
      <c r="B245" s="16"/>
      <c r="C245" s="208"/>
      <c r="D245" s="206" t="s">
        <v>24</v>
      </c>
      <c r="E245" s="193" t="s">
        <v>171</v>
      </c>
      <c r="F245" s="194">
        <v>125</v>
      </c>
      <c r="G245" s="194">
        <v>0.4</v>
      </c>
      <c r="H245" s="194">
        <v>0.4</v>
      </c>
      <c r="I245" s="194">
        <v>3.8</v>
      </c>
      <c r="J245" s="194">
        <v>47</v>
      </c>
      <c r="K245" s="209"/>
      <c r="L245" s="194">
        <v>41</v>
      </c>
    </row>
    <row r="246" spans="1:12" ht="15" x14ac:dyDescent="0.25">
      <c r="A246" s="15"/>
      <c r="B246" s="16"/>
      <c r="C246" s="208"/>
      <c r="D246" s="206" t="s">
        <v>154</v>
      </c>
      <c r="E246" s="193" t="s">
        <v>175</v>
      </c>
      <c r="F246" s="194">
        <v>30</v>
      </c>
      <c r="G246" s="194">
        <v>1.8</v>
      </c>
      <c r="H246" s="194">
        <v>2.2999999999999998</v>
      </c>
      <c r="I246" s="194">
        <v>22.6</v>
      </c>
      <c r="J246" s="194">
        <v>86</v>
      </c>
      <c r="K246" s="209"/>
      <c r="L246" s="194">
        <v>27</v>
      </c>
    </row>
    <row r="247" spans="1:12" ht="15" x14ac:dyDescent="0.25">
      <c r="A247" s="15"/>
      <c r="B247" s="16"/>
      <c r="C247" s="208"/>
      <c r="D247" s="206" t="s">
        <v>33</v>
      </c>
      <c r="E247" s="193"/>
      <c r="F247" s="194">
        <f>SUM(F244:F246)</f>
        <v>355</v>
      </c>
      <c r="G247" s="194">
        <f t="shared" ref="G247" si="45">SUM(G244:G246)</f>
        <v>7.7</v>
      </c>
      <c r="H247" s="194">
        <f t="shared" ref="H247" si="46">SUM(H244:H246)</f>
        <v>7.9</v>
      </c>
      <c r="I247" s="194">
        <f t="shared" ref="I247" si="47">SUM(I244:I246)</f>
        <v>33.5</v>
      </c>
      <c r="J247" s="194">
        <f t="shared" ref="J247" si="48">SUM(J244:J246)</f>
        <v>235</v>
      </c>
      <c r="K247" s="209"/>
      <c r="L247" s="194">
        <f t="shared" ref="L247" si="49">SUM(L244:L246)</f>
        <v>100</v>
      </c>
    </row>
    <row r="248" spans="1:12" ht="13.5" thickBot="1" x14ac:dyDescent="0.25">
      <c r="A248" s="32">
        <f>A231</f>
        <v>3</v>
      </c>
      <c r="B248" s="32">
        <f>B231</f>
        <v>2</v>
      </c>
      <c r="C248" s="213" t="s">
        <v>4</v>
      </c>
      <c r="D248" s="214"/>
      <c r="E248" s="30"/>
      <c r="F248" s="31">
        <f>F235+F243+F247</f>
        <v>1740</v>
      </c>
      <c r="G248" s="31">
        <f t="shared" ref="G248:L248" si="50">G235+G243+G247</f>
        <v>53.900000000000006</v>
      </c>
      <c r="H248" s="31">
        <f t="shared" si="50"/>
        <v>55.3</v>
      </c>
      <c r="I248" s="31">
        <f t="shared" si="50"/>
        <v>234.5</v>
      </c>
      <c r="J248" s="31">
        <f t="shared" si="50"/>
        <v>1645</v>
      </c>
      <c r="K248" s="31"/>
      <c r="L248" s="31">
        <f t="shared" si="50"/>
        <v>366.46999999999997</v>
      </c>
    </row>
    <row r="249" spans="1:12" ht="15" x14ac:dyDescent="0.25">
      <c r="A249" s="19">
        <v>3</v>
      </c>
      <c r="B249" s="20">
        <v>3</v>
      </c>
      <c r="C249" s="21" t="s">
        <v>20</v>
      </c>
      <c r="D249" s="50" t="s">
        <v>63</v>
      </c>
      <c r="E249" s="149" t="s">
        <v>132</v>
      </c>
      <c r="F249" s="152">
        <v>250</v>
      </c>
      <c r="G249" s="152">
        <v>15.23</v>
      </c>
      <c r="H249" s="152">
        <v>19.23</v>
      </c>
      <c r="I249" s="153">
        <v>50.7</v>
      </c>
      <c r="J249" s="152">
        <v>410.6</v>
      </c>
      <c r="K249" s="40">
        <v>8</v>
      </c>
      <c r="L249" s="146">
        <v>121.31</v>
      </c>
    </row>
    <row r="250" spans="1:12" ht="15" x14ac:dyDescent="0.25">
      <c r="A250" s="22"/>
      <c r="B250" s="14"/>
      <c r="C250" s="10"/>
      <c r="D250" s="81" t="s">
        <v>53</v>
      </c>
      <c r="E250" s="150" t="s">
        <v>133</v>
      </c>
      <c r="F250" s="140">
        <v>200</v>
      </c>
      <c r="G250" s="140">
        <v>7.0000000000000007E-2</v>
      </c>
      <c r="H250" s="140">
        <v>0.02</v>
      </c>
      <c r="I250" s="154">
        <v>15</v>
      </c>
      <c r="J250" s="140">
        <v>60</v>
      </c>
      <c r="K250" s="43">
        <v>97</v>
      </c>
      <c r="L250" s="141">
        <v>2.83</v>
      </c>
    </row>
    <row r="251" spans="1:12" ht="15.75" thickBot="1" x14ac:dyDescent="0.3">
      <c r="A251" s="22"/>
      <c r="B251" s="14"/>
      <c r="C251" s="10"/>
      <c r="D251" s="82" t="s">
        <v>23</v>
      </c>
      <c r="E251" s="158" t="s">
        <v>50</v>
      </c>
      <c r="F251" s="159">
        <v>50</v>
      </c>
      <c r="G251" s="159">
        <v>3.95</v>
      </c>
      <c r="H251" s="159">
        <v>0.5</v>
      </c>
      <c r="I251" s="165">
        <v>18.05</v>
      </c>
      <c r="J251" s="159">
        <v>116.9</v>
      </c>
      <c r="K251" s="43"/>
      <c r="L251" s="167">
        <v>5.7</v>
      </c>
    </row>
    <row r="252" spans="1:12" ht="15.75" thickBot="1" x14ac:dyDescent="0.3">
      <c r="A252" s="23"/>
      <c r="B252" s="16"/>
      <c r="C252" s="7"/>
      <c r="D252" s="17" t="s">
        <v>33</v>
      </c>
      <c r="E252" s="8"/>
      <c r="F252" s="18">
        <f>SUM(F249:F251)</f>
        <v>500</v>
      </c>
      <c r="G252" s="18">
        <f>SUM(G249:G251)</f>
        <v>19.25</v>
      </c>
      <c r="H252" s="18">
        <f>SUM(H249:H251)</f>
        <v>19.75</v>
      </c>
      <c r="I252" s="18">
        <f>SUM(I249:I251)</f>
        <v>83.75</v>
      </c>
      <c r="J252" s="18">
        <f>SUM(J249:J251)</f>
        <v>587.5</v>
      </c>
      <c r="K252" s="24"/>
      <c r="L252" s="18">
        <f>SUM(L249:L251)</f>
        <v>129.84</v>
      </c>
    </row>
    <row r="253" spans="1:12" ht="15" x14ac:dyDescent="0.25">
      <c r="A253" s="25">
        <v>3</v>
      </c>
      <c r="B253" s="12">
        <f>B249</f>
        <v>3</v>
      </c>
      <c r="C253" s="9" t="s">
        <v>25</v>
      </c>
      <c r="D253" s="6" t="s">
        <v>26</v>
      </c>
      <c r="E253" s="149" t="s">
        <v>134</v>
      </c>
      <c r="F253" s="152">
        <v>60</v>
      </c>
      <c r="G253" s="152">
        <v>0.86</v>
      </c>
      <c r="H253" s="152">
        <v>5.22</v>
      </c>
      <c r="I253" s="153">
        <v>7.87</v>
      </c>
      <c r="J253" s="152">
        <v>44.34</v>
      </c>
      <c r="K253" s="43">
        <v>17</v>
      </c>
      <c r="L253" s="146">
        <v>12.78</v>
      </c>
    </row>
    <row r="254" spans="1:12" ht="15" x14ac:dyDescent="0.25">
      <c r="A254" s="22"/>
      <c r="B254" s="14"/>
      <c r="C254" s="10"/>
      <c r="D254" s="6" t="s">
        <v>27</v>
      </c>
      <c r="E254" s="150" t="s">
        <v>135</v>
      </c>
      <c r="F254" s="140">
        <v>265</v>
      </c>
      <c r="G254" s="140">
        <v>2.9</v>
      </c>
      <c r="H254" s="140">
        <v>2.8</v>
      </c>
      <c r="I254" s="154">
        <v>15.3</v>
      </c>
      <c r="J254" s="140">
        <v>150.1</v>
      </c>
      <c r="K254" s="43">
        <v>47</v>
      </c>
      <c r="L254" s="140">
        <v>48.98</v>
      </c>
    </row>
    <row r="255" spans="1:12" ht="15" x14ac:dyDescent="0.25">
      <c r="A255" s="22"/>
      <c r="B255" s="14"/>
      <c r="C255" s="10"/>
      <c r="D255" s="6" t="s">
        <v>28</v>
      </c>
      <c r="E255" s="150" t="s">
        <v>136</v>
      </c>
      <c r="F255" s="140">
        <v>200</v>
      </c>
      <c r="G255" s="140">
        <v>19.329999999999998</v>
      </c>
      <c r="H255" s="140">
        <v>18.8</v>
      </c>
      <c r="I255" s="154">
        <v>54.9</v>
      </c>
      <c r="J255" s="140">
        <v>404.1</v>
      </c>
      <c r="K255" s="43">
        <v>74</v>
      </c>
      <c r="L255" s="140">
        <v>79.45</v>
      </c>
    </row>
    <row r="256" spans="1:12" ht="15" x14ac:dyDescent="0.25">
      <c r="A256" s="22"/>
      <c r="B256" s="14"/>
      <c r="C256" s="10"/>
      <c r="D256" s="6" t="s">
        <v>30</v>
      </c>
      <c r="E256" s="157" t="s">
        <v>137</v>
      </c>
      <c r="F256" s="140">
        <v>200</v>
      </c>
      <c r="G256" s="140">
        <v>0.6</v>
      </c>
      <c r="H256" s="140">
        <v>0.3</v>
      </c>
      <c r="I256" s="154">
        <v>28.8</v>
      </c>
      <c r="J256" s="140">
        <v>108.2</v>
      </c>
      <c r="K256" s="43">
        <v>103</v>
      </c>
      <c r="L256" s="140">
        <v>13.09</v>
      </c>
    </row>
    <row r="257" spans="1:12" ht="15" x14ac:dyDescent="0.25">
      <c r="A257" s="22"/>
      <c r="B257" s="14"/>
      <c r="C257" s="10"/>
      <c r="D257" s="6" t="s">
        <v>31</v>
      </c>
      <c r="E257" s="150" t="s">
        <v>50</v>
      </c>
      <c r="F257" s="140">
        <v>20</v>
      </c>
      <c r="G257" s="140">
        <v>1.58</v>
      </c>
      <c r="H257" s="140">
        <v>0.2</v>
      </c>
      <c r="I257" s="154">
        <v>9.66</v>
      </c>
      <c r="J257" s="140">
        <v>46.76</v>
      </c>
      <c r="K257" s="43"/>
      <c r="L257" s="140">
        <v>2.2799999999999998</v>
      </c>
    </row>
    <row r="258" spans="1:12" ht="15" x14ac:dyDescent="0.25">
      <c r="A258" s="22"/>
      <c r="B258" s="14"/>
      <c r="C258" s="10"/>
      <c r="D258" s="6" t="s">
        <v>32</v>
      </c>
      <c r="E258" s="150" t="s">
        <v>51</v>
      </c>
      <c r="F258" s="140">
        <v>30</v>
      </c>
      <c r="G258" s="140">
        <v>1.68</v>
      </c>
      <c r="H258" s="140">
        <v>0.33</v>
      </c>
      <c r="I258" s="154">
        <v>0.72</v>
      </c>
      <c r="J258" s="140">
        <v>69</v>
      </c>
      <c r="K258" s="43"/>
      <c r="L258" s="141">
        <v>3.42</v>
      </c>
    </row>
    <row r="259" spans="1:12" ht="15" x14ac:dyDescent="0.25">
      <c r="A259" s="23"/>
      <c r="B259" s="16"/>
      <c r="C259" s="7"/>
      <c r="D259" s="17" t="s">
        <v>33</v>
      </c>
      <c r="E259" s="8"/>
      <c r="F259" s="18">
        <f>SUM(F253:F258)</f>
        <v>775</v>
      </c>
      <c r="G259" s="18">
        <f>SUM(G253:G258)</f>
        <v>26.949999999999996</v>
      </c>
      <c r="H259" s="18">
        <f>SUM(H253:H258)</f>
        <v>27.65</v>
      </c>
      <c r="I259" s="18">
        <f>SUM(I253:I258)</f>
        <v>117.24999999999999</v>
      </c>
      <c r="J259" s="18">
        <f>SUM(J253:J258)</f>
        <v>822.5</v>
      </c>
      <c r="K259" s="24"/>
      <c r="L259" s="18">
        <f>SUM(L253:L258)</f>
        <v>160</v>
      </c>
    </row>
    <row r="260" spans="1:12" ht="15" x14ac:dyDescent="0.25">
      <c r="A260" s="22">
        <v>3</v>
      </c>
      <c r="B260" s="14">
        <v>3</v>
      </c>
      <c r="C260" s="208" t="s">
        <v>153</v>
      </c>
      <c r="D260" s="206" t="s">
        <v>163</v>
      </c>
      <c r="E260" s="193" t="s">
        <v>164</v>
      </c>
      <c r="F260" s="194">
        <v>200</v>
      </c>
      <c r="G260" s="194">
        <v>0.9</v>
      </c>
      <c r="H260" s="194">
        <v>0</v>
      </c>
      <c r="I260" s="194">
        <v>5</v>
      </c>
      <c r="J260" s="194">
        <v>75</v>
      </c>
      <c r="K260" s="209"/>
      <c r="L260" s="194">
        <v>25</v>
      </c>
    </row>
    <row r="261" spans="1:12" ht="15" x14ac:dyDescent="0.25">
      <c r="A261" s="22"/>
      <c r="B261" s="14"/>
      <c r="C261" s="208"/>
      <c r="D261" s="206" t="s">
        <v>24</v>
      </c>
      <c r="E261" s="6" t="s">
        <v>177</v>
      </c>
      <c r="F261" s="194">
        <v>125</v>
      </c>
      <c r="G261" s="194">
        <v>0.4</v>
      </c>
      <c r="H261" s="194">
        <v>0.4</v>
      </c>
      <c r="I261" s="194">
        <v>3.8</v>
      </c>
      <c r="J261" s="194">
        <v>47</v>
      </c>
      <c r="K261" s="209"/>
      <c r="L261" s="194">
        <v>50</v>
      </c>
    </row>
    <row r="262" spans="1:12" ht="15" x14ac:dyDescent="0.25">
      <c r="A262" s="22"/>
      <c r="B262" s="14"/>
      <c r="C262" s="208"/>
      <c r="D262" s="206" t="s">
        <v>154</v>
      </c>
      <c r="E262" s="193" t="s">
        <v>176</v>
      </c>
      <c r="F262" s="194">
        <v>30</v>
      </c>
      <c r="G262" s="194">
        <v>6.4</v>
      </c>
      <c r="H262" s="194">
        <v>7.5</v>
      </c>
      <c r="I262" s="194">
        <v>24.7</v>
      </c>
      <c r="J262" s="194">
        <v>113</v>
      </c>
      <c r="K262" s="209"/>
      <c r="L262" s="194">
        <v>25</v>
      </c>
    </row>
    <row r="263" spans="1:12" ht="15" x14ac:dyDescent="0.25">
      <c r="A263" s="22"/>
      <c r="B263" s="14"/>
      <c r="C263" s="208"/>
      <c r="D263" s="206" t="s">
        <v>33</v>
      </c>
      <c r="E263" s="193"/>
      <c r="F263" s="194">
        <f>SUM(F260:F262)</f>
        <v>355</v>
      </c>
      <c r="G263" s="194">
        <f>SUM(G260:G262)</f>
        <v>7.7</v>
      </c>
      <c r="H263" s="194">
        <f t="shared" ref="H263" si="51">SUM(H260:H262)</f>
        <v>7.9</v>
      </c>
      <c r="I263" s="194">
        <f t="shared" ref="I263" si="52">SUM(I260:I262)</f>
        <v>33.5</v>
      </c>
      <c r="J263" s="194">
        <f t="shared" ref="J263" si="53">SUM(J260:J262)</f>
        <v>235</v>
      </c>
      <c r="K263" s="209"/>
      <c r="L263" s="194">
        <f t="shared" ref="L263" si="54">SUM(L260:L262)</f>
        <v>100</v>
      </c>
    </row>
    <row r="264" spans="1:12" ht="13.5" thickBot="1" x14ac:dyDescent="0.25">
      <c r="A264" s="28">
        <f>A249</f>
        <v>3</v>
      </c>
      <c r="B264" s="29">
        <f>B249</f>
        <v>3</v>
      </c>
      <c r="C264" s="213" t="s">
        <v>4</v>
      </c>
      <c r="D264" s="214"/>
      <c r="E264" s="30"/>
      <c r="F264" s="31">
        <f>F252+F259+F263</f>
        <v>1630</v>
      </c>
      <c r="G264" s="31">
        <f t="shared" ref="G264:L264" si="55">G252+G259+G263</f>
        <v>53.9</v>
      </c>
      <c r="H264" s="31">
        <f t="shared" si="55"/>
        <v>55.3</v>
      </c>
      <c r="I264" s="31">
        <f t="shared" si="55"/>
        <v>234.5</v>
      </c>
      <c r="J264" s="31">
        <f t="shared" si="55"/>
        <v>1645</v>
      </c>
      <c r="K264" s="31"/>
      <c r="L264" s="31">
        <f t="shared" si="55"/>
        <v>389.84000000000003</v>
      </c>
    </row>
    <row r="265" spans="1:12" ht="15" x14ac:dyDescent="0.25">
      <c r="A265" s="19">
        <v>3</v>
      </c>
      <c r="B265" s="20">
        <v>4</v>
      </c>
      <c r="C265" s="21" t="s">
        <v>20</v>
      </c>
      <c r="D265" s="5" t="s">
        <v>21</v>
      </c>
      <c r="E265" s="149" t="s">
        <v>138</v>
      </c>
      <c r="F265" s="152">
        <v>120</v>
      </c>
      <c r="G265" s="152">
        <v>7.92</v>
      </c>
      <c r="H265" s="152">
        <v>8.8000000000000007</v>
      </c>
      <c r="I265" s="153">
        <v>7.2</v>
      </c>
      <c r="J265" s="152">
        <v>73.400000000000006</v>
      </c>
      <c r="K265" s="40">
        <v>22</v>
      </c>
      <c r="L265" s="146">
        <v>68.72</v>
      </c>
    </row>
    <row r="266" spans="1:12" ht="15" x14ac:dyDescent="0.25">
      <c r="A266" s="22"/>
      <c r="B266" s="14"/>
      <c r="C266" s="10"/>
      <c r="D266" s="130" t="s">
        <v>26</v>
      </c>
      <c r="E266" s="150" t="s">
        <v>139</v>
      </c>
      <c r="F266" s="140">
        <v>150</v>
      </c>
      <c r="G266" s="140">
        <v>3.78</v>
      </c>
      <c r="H266" s="140">
        <v>7.78</v>
      </c>
      <c r="I266" s="154">
        <v>29.3</v>
      </c>
      <c r="J266" s="140">
        <v>242</v>
      </c>
      <c r="K266" s="43">
        <v>52</v>
      </c>
      <c r="L266" s="141">
        <v>10.85</v>
      </c>
    </row>
    <row r="267" spans="1:12" ht="15" x14ac:dyDescent="0.25">
      <c r="A267" s="22"/>
      <c r="B267" s="14"/>
      <c r="C267" s="10"/>
      <c r="D267" s="6" t="s">
        <v>22</v>
      </c>
      <c r="E267" s="150" t="s">
        <v>140</v>
      </c>
      <c r="F267" s="140">
        <v>200</v>
      </c>
      <c r="G267" s="140">
        <v>3.6</v>
      </c>
      <c r="H267" s="140">
        <v>2.67</v>
      </c>
      <c r="I267" s="154">
        <v>29.2</v>
      </c>
      <c r="J267" s="140">
        <v>155.19999999999999</v>
      </c>
      <c r="K267" s="43">
        <v>105</v>
      </c>
      <c r="L267" s="141">
        <v>21.25</v>
      </c>
    </row>
    <row r="268" spans="1:12" ht="15" x14ac:dyDescent="0.25">
      <c r="A268" s="22"/>
      <c r="B268" s="14"/>
      <c r="C268" s="10"/>
      <c r="D268" s="6" t="s">
        <v>23</v>
      </c>
      <c r="E268" s="158" t="s">
        <v>50</v>
      </c>
      <c r="F268" s="159">
        <v>50</v>
      </c>
      <c r="G268" s="159">
        <v>3.95</v>
      </c>
      <c r="H268" s="159">
        <v>0.5</v>
      </c>
      <c r="I268" s="165">
        <v>18.05</v>
      </c>
      <c r="J268" s="159">
        <v>116.9</v>
      </c>
      <c r="K268" s="43"/>
      <c r="L268" s="167">
        <v>5.7</v>
      </c>
    </row>
    <row r="269" spans="1:12" ht="15.75" thickBot="1" x14ac:dyDescent="0.3">
      <c r="A269" s="23"/>
      <c r="B269" s="16"/>
      <c r="C269" s="7"/>
      <c r="D269" s="17" t="s">
        <v>33</v>
      </c>
      <c r="E269" s="8"/>
      <c r="F269" s="18">
        <f>SUM(F265:F268)</f>
        <v>520</v>
      </c>
      <c r="G269" s="18">
        <f>SUM(G265:G268)</f>
        <v>19.25</v>
      </c>
      <c r="H269" s="18">
        <f>SUM(H265:H268)</f>
        <v>19.75</v>
      </c>
      <c r="I269" s="18">
        <f>SUM(I265:I268)</f>
        <v>83.75</v>
      </c>
      <c r="J269" s="18">
        <f>SUM(J265:J268)</f>
        <v>587.5</v>
      </c>
      <c r="K269" s="24"/>
      <c r="L269" s="18">
        <f>SUM(L265:L268)</f>
        <v>106.52</v>
      </c>
    </row>
    <row r="270" spans="1:12" ht="15" x14ac:dyDescent="0.25">
      <c r="A270" s="25">
        <v>3</v>
      </c>
      <c r="B270" s="12">
        <f>B265</f>
        <v>4</v>
      </c>
      <c r="C270" s="9" t="s">
        <v>25</v>
      </c>
      <c r="D270" s="6" t="s">
        <v>26</v>
      </c>
      <c r="E270" s="149" t="s">
        <v>141</v>
      </c>
      <c r="F270" s="152">
        <v>60</v>
      </c>
      <c r="G270" s="152">
        <v>1.3</v>
      </c>
      <c r="H270" s="152">
        <v>3.1</v>
      </c>
      <c r="I270" s="153">
        <v>3.5</v>
      </c>
      <c r="J270" s="152">
        <v>46</v>
      </c>
      <c r="K270" s="72">
        <v>147</v>
      </c>
      <c r="L270" s="152">
        <v>15.48</v>
      </c>
    </row>
    <row r="271" spans="1:12" ht="15" x14ac:dyDescent="0.25">
      <c r="A271" s="22"/>
      <c r="B271" s="14"/>
      <c r="C271" s="10"/>
      <c r="D271" s="6" t="s">
        <v>27</v>
      </c>
      <c r="E271" s="150" t="s">
        <v>142</v>
      </c>
      <c r="F271" s="140">
        <v>250</v>
      </c>
      <c r="G271" s="140">
        <v>5.5</v>
      </c>
      <c r="H271" s="140">
        <v>6.44</v>
      </c>
      <c r="I271" s="154">
        <v>17.100000000000001</v>
      </c>
      <c r="J271" s="140">
        <v>128.1</v>
      </c>
      <c r="K271" s="54">
        <v>38</v>
      </c>
      <c r="L271" s="140">
        <v>13.48</v>
      </c>
    </row>
    <row r="272" spans="1:12" ht="15" x14ac:dyDescent="0.25">
      <c r="A272" s="22"/>
      <c r="B272" s="14"/>
      <c r="C272" s="10"/>
      <c r="D272" s="6" t="s">
        <v>28</v>
      </c>
      <c r="E272" s="157" t="s">
        <v>143</v>
      </c>
      <c r="F272" s="140">
        <v>200</v>
      </c>
      <c r="G272" s="140">
        <v>16.37</v>
      </c>
      <c r="H272" s="140">
        <v>17.399999999999999</v>
      </c>
      <c r="I272" s="154">
        <v>51.43</v>
      </c>
      <c r="J272" s="140">
        <v>429.74</v>
      </c>
      <c r="K272" s="73">
        <v>48</v>
      </c>
      <c r="L272" s="140">
        <v>109.55</v>
      </c>
    </row>
    <row r="273" spans="1:12" ht="15" x14ac:dyDescent="0.25">
      <c r="A273" s="22"/>
      <c r="B273" s="14"/>
      <c r="C273" s="10"/>
      <c r="D273" s="6" t="s">
        <v>30</v>
      </c>
      <c r="E273" s="150" t="s">
        <v>144</v>
      </c>
      <c r="F273" s="140">
        <v>200</v>
      </c>
      <c r="G273" s="140">
        <v>0.52</v>
      </c>
      <c r="H273" s="140">
        <v>0.18</v>
      </c>
      <c r="I273" s="154">
        <v>34.840000000000003</v>
      </c>
      <c r="J273" s="140">
        <v>102.9</v>
      </c>
      <c r="K273" s="73">
        <v>150</v>
      </c>
      <c r="L273" s="140">
        <v>16.79</v>
      </c>
    </row>
    <row r="274" spans="1:12" ht="15" x14ac:dyDescent="0.25">
      <c r="A274" s="22"/>
      <c r="B274" s="14"/>
      <c r="C274" s="10"/>
      <c r="D274" s="6" t="s">
        <v>31</v>
      </c>
      <c r="E274" s="150" t="s">
        <v>50</v>
      </c>
      <c r="F274" s="140">
        <v>20</v>
      </c>
      <c r="G274" s="140">
        <v>1.58</v>
      </c>
      <c r="H274" s="140">
        <v>0.2</v>
      </c>
      <c r="I274" s="154">
        <v>9.66</v>
      </c>
      <c r="J274" s="140">
        <v>46.76</v>
      </c>
      <c r="K274" s="43"/>
      <c r="L274" s="141">
        <v>2.2799999999999998</v>
      </c>
    </row>
    <row r="275" spans="1:12" ht="15" x14ac:dyDescent="0.25">
      <c r="A275" s="22"/>
      <c r="B275" s="14"/>
      <c r="C275" s="10"/>
      <c r="D275" s="6" t="s">
        <v>32</v>
      </c>
      <c r="E275" s="150" t="s">
        <v>51</v>
      </c>
      <c r="F275" s="140">
        <v>30</v>
      </c>
      <c r="G275" s="140">
        <v>1.68</v>
      </c>
      <c r="H275" s="140">
        <v>0.33</v>
      </c>
      <c r="I275" s="154">
        <v>0.72</v>
      </c>
      <c r="J275" s="140">
        <v>69</v>
      </c>
      <c r="K275" s="43"/>
      <c r="L275" s="140">
        <v>3.42</v>
      </c>
    </row>
    <row r="276" spans="1:12" ht="15" x14ac:dyDescent="0.25">
      <c r="A276" s="23"/>
      <c r="B276" s="16"/>
      <c r="C276" s="7"/>
      <c r="D276" s="17" t="s">
        <v>33</v>
      </c>
      <c r="E276" s="8"/>
      <c r="F276" s="18">
        <f>SUM(F270:F275)</f>
        <v>760</v>
      </c>
      <c r="G276" s="18">
        <f>SUM(G270:G275)</f>
        <v>26.950000000000003</v>
      </c>
      <c r="H276" s="18">
        <f>SUM(H270:H275)</f>
        <v>27.649999999999995</v>
      </c>
      <c r="I276" s="18">
        <f>SUM(I270:I275)</f>
        <v>117.25</v>
      </c>
      <c r="J276" s="18">
        <f>SUM(J270:J275)</f>
        <v>822.5</v>
      </c>
      <c r="K276" s="24"/>
      <c r="L276" s="18">
        <f>SUM(L270:L275)</f>
        <v>160.99999999999997</v>
      </c>
    </row>
    <row r="277" spans="1:12" ht="15" x14ac:dyDescent="0.25">
      <c r="A277" s="22">
        <v>3</v>
      </c>
      <c r="B277" s="14">
        <v>4</v>
      </c>
      <c r="C277" s="208" t="s">
        <v>153</v>
      </c>
      <c r="D277" s="206" t="s">
        <v>168</v>
      </c>
      <c r="E277" s="193" t="s">
        <v>169</v>
      </c>
      <c r="F277" s="194">
        <v>200</v>
      </c>
      <c r="G277" s="194">
        <v>5.5</v>
      </c>
      <c r="H277" s="194">
        <v>5.2</v>
      </c>
      <c r="I277" s="194">
        <v>7.1</v>
      </c>
      <c r="J277" s="194">
        <v>102</v>
      </c>
      <c r="K277" s="209"/>
      <c r="L277" s="194">
        <v>32</v>
      </c>
    </row>
    <row r="278" spans="1:12" ht="15" x14ac:dyDescent="0.25">
      <c r="A278" s="22"/>
      <c r="B278" s="14"/>
      <c r="C278" s="208"/>
      <c r="D278" s="206" t="s">
        <v>24</v>
      </c>
      <c r="E278" s="193" t="s">
        <v>171</v>
      </c>
      <c r="F278" s="194">
        <v>125</v>
      </c>
      <c r="G278" s="194">
        <v>0.4</v>
      </c>
      <c r="H278" s="194">
        <v>0.4</v>
      </c>
      <c r="I278" s="194">
        <v>3.8</v>
      </c>
      <c r="J278" s="194">
        <v>47</v>
      </c>
      <c r="K278" s="209"/>
      <c r="L278" s="194">
        <v>41</v>
      </c>
    </row>
    <row r="279" spans="1:12" ht="15" x14ac:dyDescent="0.25">
      <c r="A279" s="22"/>
      <c r="B279" s="14"/>
      <c r="C279" s="208"/>
      <c r="D279" s="206" t="s">
        <v>154</v>
      </c>
      <c r="E279" s="193" t="s">
        <v>170</v>
      </c>
      <c r="F279" s="194">
        <v>30</v>
      </c>
      <c r="G279" s="194">
        <v>1.8</v>
      </c>
      <c r="H279" s="194">
        <v>2.2999999999999998</v>
      </c>
      <c r="I279" s="194">
        <v>22.6</v>
      </c>
      <c r="J279" s="194">
        <v>86</v>
      </c>
      <c r="K279" s="209"/>
      <c r="L279" s="194">
        <v>27</v>
      </c>
    </row>
    <row r="280" spans="1:12" ht="15" x14ac:dyDescent="0.25">
      <c r="A280" s="22"/>
      <c r="B280" s="14"/>
      <c r="C280" s="208"/>
      <c r="D280" s="206" t="s">
        <v>33</v>
      </c>
      <c r="E280" s="193"/>
      <c r="F280" s="194">
        <f>SUM(F277:F279)</f>
        <v>355</v>
      </c>
      <c r="G280" s="194">
        <f t="shared" ref="G280" si="56">SUM(G277:G279)</f>
        <v>7.7</v>
      </c>
      <c r="H280" s="194">
        <f t="shared" ref="H280" si="57">SUM(H277:H279)</f>
        <v>7.9</v>
      </c>
      <c r="I280" s="194">
        <f t="shared" ref="I280" si="58">SUM(I277:I279)</f>
        <v>33.5</v>
      </c>
      <c r="J280" s="194">
        <f t="shared" ref="J280" si="59">SUM(J277:J279)</f>
        <v>235</v>
      </c>
      <c r="K280" s="209"/>
      <c r="L280" s="194">
        <f t="shared" ref="L280" si="60">SUM(L277:L279)</f>
        <v>100</v>
      </c>
    </row>
    <row r="281" spans="1:12" ht="13.5" thickBot="1" x14ac:dyDescent="0.25">
      <c r="A281" s="28">
        <f>A265</f>
        <v>3</v>
      </c>
      <c r="B281" s="29">
        <f>B265</f>
        <v>4</v>
      </c>
      <c r="C281" s="213" t="s">
        <v>4</v>
      </c>
      <c r="D281" s="214"/>
      <c r="E281" s="30"/>
      <c r="F281" s="31">
        <f>F269+F276+F280</f>
        <v>1635</v>
      </c>
      <c r="G281" s="31">
        <f t="shared" ref="G281:L281" si="61">G269+G276+G280</f>
        <v>53.900000000000006</v>
      </c>
      <c r="H281" s="31">
        <f t="shared" si="61"/>
        <v>55.29999999999999</v>
      </c>
      <c r="I281" s="31">
        <f t="shared" si="61"/>
        <v>234.5</v>
      </c>
      <c r="J281" s="31">
        <f t="shared" si="61"/>
        <v>1645</v>
      </c>
      <c r="K281" s="31"/>
      <c r="L281" s="31">
        <f t="shared" si="61"/>
        <v>367.52</v>
      </c>
    </row>
    <row r="282" spans="1:12" ht="15" x14ac:dyDescent="0.25">
      <c r="A282" s="19">
        <v>3</v>
      </c>
      <c r="B282" s="20">
        <v>5</v>
      </c>
      <c r="C282" s="21" t="s">
        <v>20</v>
      </c>
      <c r="D282" s="5" t="s">
        <v>21</v>
      </c>
      <c r="E282" s="168" t="s">
        <v>145</v>
      </c>
      <c r="F282" s="169">
        <v>120</v>
      </c>
      <c r="G282" s="169">
        <v>11.1</v>
      </c>
      <c r="H282" s="169">
        <v>13.33</v>
      </c>
      <c r="I282" s="174">
        <v>18.8</v>
      </c>
      <c r="J282" s="169">
        <v>198.49</v>
      </c>
      <c r="K282" s="40">
        <v>111</v>
      </c>
      <c r="L282" s="177">
        <v>77.760000000000005</v>
      </c>
    </row>
    <row r="283" spans="1:12" ht="15" x14ac:dyDescent="0.25">
      <c r="A283" s="22"/>
      <c r="B283" s="14"/>
      <c r="C283" s="10"/>
      <c r="D283" s="2" t="s">
        <v>29</v>
      </c>
      <c r="E283" s="170" t="s">
        <v>146</v>
      </c>
      <c r="F283" s="171">
        <v>155</v>
      </c>
      <c r="G283" s="171">
        <v>3.67</v>
      </c>
      <c r="H283" s="171">
        <v>5.9</v>
      </c>
      <c r="I283" s="175">
        <v>31.9</v>
      </c>
      <c r="J283" s="171">
        <v>210.11</v>
      </c>
      <c r="K283" s="43">
        <v>60</v>
      </c>
      <c r="L283" s="178">
        <v>20.5</v>
      </c>
    </row>
    <row r="284" spans="1:12" ht="15" x14ac:dyDescent="0.25">
      <c r="A284" s="22"/>
      <c r="B284" s="14"/>
      <c r="C284" s="10"/>
      <c r="D284" s="6" t="s">
        <v>22</v>
      </c>
      <c r="E284" s="170" t="s">
        <v>127</v>
      </c>
      <c r="F284" s="171">
        <v>205</v>
      </c>
      <c r="G284" s="171">
        <v>0.53</v>
      </c>
      <c r="H284" s="171">
        <v>0.02</v>
      </c>
      <c r="I284" s="175">
        <v>15</v>
      </c>
      <c r="J284" s="171">
        <v>62</v>
      </c>
      <c r="K284" s="43">
        <v>98</v>
      </c>
      <c r="L284" s="178">
        <v>5.58</v>
      </c>
    </row>
    <row r="285" spans="1:12" ht="15" x14ac:dyDescent="0.25">
      <c r="A285" s="22"/>
      <c r="B285" s="14"/>
      <c r="C285" s="10"/>
      <c r="D285" s="6" t="s">
        <v>23</v>
      </c>
      <c r="E285" s="172" t="s">
        <v>50</v>
      </c>
      <c r="F285" s="173">
        <v>50</v>
      </c>
      <c r="G285" s="173">
        <v>3.95</v>
      </c>
      <c r="H285" s="173">
        <v>0.5</v>
      </c>
      <c r="I285" s="176">
        <v>18.05</v>
      </c>
      <c r="J285" s="173">
        <v>116.9</v>
      </c>
      <c r="K285" s="43"/>
      <c r="L285" s="179">
        <v>5.7</v>
      </c>
    </row>
    <row r="286" spans="1:12" ht="15.75" thickBot="1" x14ac:dyDescent="0.3">
      <c r="A286" s="23"/>
      <c r="B286" s="16"/>
      <c r="C286" s="7"/>
      <c r="D286" s="17" t="s">
        <v>33</v>
      </c>
      <c r="E286" s="8"/>
      <c r="F286" s="18">
        <f>SUM(F282:F285)</f>
        <v>530</v>
      </c>
      <c r="G286" s="18">
        <f>SUM(G282:G285)</f>
        <v>19.25</v>
      </c>
      <c r="H286" s="18">
        <f>SUM(H282:H285)</f>
        <v>19.75</v>
      </c>
      <c r="I286" s="18">
        <f>SUM(I282:I285)</f>
        <v>83.75</v>
      </c>
      <c r="J286" s="18">
        <f>SUM(J282:J285)</f>
        <v>587.5</v>
      </c>
      <c r="K286" s="24"/>
      <c r="L286" s="18">
        <f>SUM(L282:L285)</f>
        <v>109.54</v>
      </c>
    </row>
    <row r="287" spans="1:12" ht="15" x14ac:dyDescent="0.25">
      <c r="A287" s="25">
        <v>3</v>
      </c>
      <c r="B287" s="12">
        <f>B282</f>
        <v>5</v>
      </c>
      <c r="C287" s="9" t="s">
        <v>25</v>
      </c>
      <c r="D287" s="6" t="s">
        <v>26</v>
      </c>
      <c r="E287" s="180" t="s">
        <v>147</v>
      </c>
      <c r="F287" s="169">
        <v>60</v>
      </c>
      <c r="G287" s="169">
        <v>1.39</v>
      </c>
      <c r="H287" s="169">
        <v>5.16</v>
      </c>
      <c r="I287" s="174">
        <v>12.11</v>
      </c>
      <c r="J287" s="169">
        <v>51.1</v>
      </c>
      <c r="K287" s="105">
        <v>141</v>
      </c>
      <c r="L287" s="169">
        <v>16.670000000000002</v>
      </c>
    </row>
    <row r="288" spans="1:12" ht="15" x14ac:dyDescent="0.25">
      <c r="A288" s="22"/>
      <c r="B288" s="14"/>
      <c r="C288" s="10"/>
      <c r="D288" s="6" t="s">
        <v>27</v>
      </c>
      <c r="E288" s="181" t="s">
        <v>148</v>
      </c>
      <c r="F288" s="171">
        <v>270</v>
      </c>
      <c r="G288" s="171">
        <v>3.3</v>
      </c>
      <c r="H288" s="171">
        <v>4.7</v>
      </c>
      <c r="I288" s="175">
        <v>11.8</v>
      </c>
      <c r="J288" s="171">
        <v>128.30000000000001</v>
      </c>
      <c r="K288" s="106">
        <v>36</v>
      </c>
      <c r="L288" s="171">
        <v>39.68</v>
      </c>
    </row>
    <row r="289" spans="1:12" ht="15" x14ac:dyDescent="0.25">
      <c r="A289" s="22"/>
      <c r="B289" s="14"/>
      <c r="C289" s="10"/>
      <c r="D289" s="6" t="s">
        <v>28</v>
      </c>
      <c r="E289" s="182" t="s">
        <v>60</v>
      </c>
      <c r="F289" s="171">
        <v>120</v>
      </c>
      <c r="G289" s="171">
        <v>11.2</v>
      </c>
      <c r="H289" s="171">
        <v>8.7100000000000009</v>
      </c>
      <c r="I289" s="175">
        <v>24.76</v>
      </c>
      <c r="J289" s="171">
        <v>210.44</v>
      </c>
      <c r="K289" s="106">
        <v>129</v>
      </c>
      <c r="L289" s="171">
        <v>69.790000000000006</v>
      </c>
    </row>
    <row r="290" spans="1:12" ht="15" x14ac:dyDescent="0.25">
      <c r="A290" s="22"/>
      <c r="B290" s="14"/>
      <c r="C290" s="10"/>
      <c r="D290" s="6" t="s">
        <v>29</v>
      </c>
      <c r="E290" s="181" t="s">
        <v>149</v>
      </c>
      <c r="F290" s="171">
        <v>150</v>
      </c>
      <c r="G290" s="171">
        <v>7.1</v>
      </c>
      <c r="H290" s="171">
        <v>8.5</v>
      </c>
      <c r="I290" s="175">
        <v>30.6</v>
      </c>
      <c r="J290" s="171">
        <v>202.1</v>
      </c>
      <c r="K290" s="107">
        <v>53</v>
      </c>
      <c r="L290" s="171">
        <v>18.36</v>
      </c>
    </row>
    <row r="291" spans="1:12" ht="15" x14ac:dyDescent="0.25">
      <c r="A291" s="22"/>
      <c r="B291" s="14"/>
      <c r="C291" s="10"/>
      <c r="D291" s="6" t="s">
        <v>30</v>
      </c>
      <c r="E291" s="181" t="s">
        <v>101</v>
      </c>
      <c r="F291" s="171">
        <v>200</v>
      </c>
      <c r="G291" s="171">
        <v>0.7</v>
      </c>
      <c r="H291" s="171">
        <v>0.05</v>
      </c>
      <c r="I291" s="175">
        <v>27.6</v>
      </c>
      <c r="J291" s="171">
        <v>114.8</v>
      </c>
      <c r="K291" s="106">
        <v>113</v>
      </c>
      <c r="L291" s="178">
        <v>9.8000000000000007</v>
      </c>
    </row>
    <row r="292" spans="1:12" ht="15" x14ac:dyDescent="0.25">
      <c r="A292" s="22"/>
      <c r="B292" s="14"/>
      <c r="C292" s="10"/>
      <c r="D292" s="6" t="s">
        <v>31</v>
      </c>
      <c r="E292" s="181" t="s">
        <v>50</v>
      </c>
      <c r="F292" s="171">
        <v>20</v>
      </c>
      <c r="G292" s="171">
        <v>1.58</v>
      </c>
      <c r="H292" s="171">
        <v>0.2</v>
      </c>
      <c r="I292" s="175">
        <v>9.66</v>
      </c>
      <c r="J292" s="171">
        <v>46.76</v>
      </c>
      <c r="K292" s="43"/>
      <c r="L292" s="171">
        <v>2.2799999999999998</v>
      </c>
    </row>
    <row r="293" spans="1:12" ht="15" x14ac:dyDescent="0.25">
      <c r="A293" s="22"/>
      <c r="B293" s="14"/>
      <c r="C293" s="10"/>
      <c r="D293" s="6" t="s">
        <v>32</v>
      </c>
      <c r="E293" s="181" t="s">
        <v>51</v>
      </c>
      <c r="F293" s="171">
        <v>30</v>
      </c>
      <c r="G293" s="171">
        <v>1.68</v>
      </c>
      <c r="H293" s="171">
        <v>0.33</v>
      </c>
      <c r="I293" s="175">
        <v>0.72</v>
      </c>
      <c r="J293" s="171">
        <v>69</v>
      </c>
      <c r="K293" s="43"/>
      <c r="L293" s="171">
        <v>3.42</v>
      </c>
    </row>
    <row r="294" spans="1:12" ht="15" x14ac:dyDescent="0.25">
      <c r="A294" s="23"/>
      <c r="B294" s="16"/>
      <c r="C294" s="7"/>
      <c r="D294" s="17" t="s">
        <v>33</v>
      </c>
      <c r="E294" s="8"/>
      <c r="F294" s="18">
        <f>SUM(F287:F293)</f>
        <v>850</v>
      </c>
      <c r="G294" s="18">
        <f>SUM(G287:G293)</f>
        <v>26.949999999999996</v>
      </c>
      <c r="H294" s="18">
        <f>SUM(H287:H293)</f>
        <v>27.65</v>
      </c>
      <c r="I294" s="18">
        <f>SUM(I287:I293)</f>
        <v>117.25</v>
      </c>
      <c r="J294" s="18">
        <f>SUM(J288:J293)</f>
        <v>771.4</v>
      </c>
      <c r="K294" s="24"/>
      <c r="L294" s="18">
        <f>SUM(L287:L293)</f>
        <v>160</v>
      </c>
    </row>
    <row r="295" spans="1:12" ht="15" x14ac:dyDescent="0.25">
      <c r="A295" s="22">
        <v>3</v>
      </c>
      <c r="B295" s="14">
        <v>5</v>
      </c>
      <c r="C295" s="208" t="s">
        <v>153</v>
      </c>
      <c r="D295" s="206" t="s">
        <v>163</v>
      </c>
      <c r="E295" s="193" t="s">
        <v>164</v>
      </c>
      <c r="F295" s="194">
        <v>200</v>
      </c>
      <c r="G295" s="194">
        <v>0.9</v>
      </c>
      <c r="H295" s="194">
        <v>0</v>
      </c>
      <c r="I295" s="194">
        <v>5</v>
      </c>
      <c r="J295" s="194">
        <v>75</v>
      </c>
      <c r="K295" s="209"/>
      <c r="L295" s="194">
        <v>25</v>
      </c>
    </row>
    <row r="296" spans="1:12" ht="15" x14ac:dyDescent="0.25">
      <c r="A296" s="22"/>
      <c r="B296" s="14"/>
      <c r="C296" s="208"/>
      <c r="D296" s="206" t="s">
        <v>24</v>
      </c>
      <c r="E296" s="193" t="s">
        <v>165</v>
      </c>
      <c r="F296" s="194">
        <v>125</v>
      </c>
      <c r="G296" s="194">
        <v>0.4</v>
      </c>
      <c r="H296" s="194">
        <v>0.4</v>
      </c>
      <c r="I296" s="194">
        <v>3.8</v>
      </c>
      <c r="J296" s="194">
        <v>47</v>
      </c>
      <c r="K296" s="209"/>
      <c r="L296" s="194">
        <v>55</v>
      </c>
    </row>
    <row r="297" spans="1:12" ht="15" x14ac:dyDescent="0.25">
      <c r="A297" s="22"/>
      <c r="B297" s="14"/>
      <c r="C297" s="208"/>
      <c r="D297" s="206" t="s">
        <v>154</v>
      </c>
      <c r="E297" s="193" t="s">
        <v>166</v>
      </c>
      <c r="F297" s="194">
        <v>48</v>
      </c>
      <c r="G297" s="194">
        <v>6.4</v>
      </c>
      <c r="H297" s="194">
        <v>7.5</v>
      </c>
      <c r="I297" s="194">
        <v>24.7</v>
      </c>
      <c r="J297" s="194">
        <v>113</v>
      </c>
      <c r="K297" s="209"/>
      <c r="L297" s="194">
        <v>20</v>
      </c>
    </row>
    <row r="298" spans="1:12" ht="15" x14ac:dyDescent="0.25">
      <c r="A298" s="22"/>
      <c r="B298" s="14"/>
      <c r="C298" s="208"/>
      <c r="D298" s="206" t="s">
        <v>33</v>
      </c>
      <c r="E298" s="193"/>
      <c r="F298" s="194">
        <f>SUM(F295:F297)</f>
        <v>373</v>
      </c>
      <c r="G298" s="194">
        <f t="shared" ref="G298" si="62">SUM(G295:G297)</f>
        <v>7.7</v>
      </c>
      <c r="H298" s="194">
        <f t="shared" ref="H298" si="63">SUM(H295:H297)</f>
        <v>7.9</v>
      </c>
      <c r="I298" s="194">
        <f t="shared" ref="I298" si="64">SUM(I295:I297)</f>
        <v>33.5</v>
      </c>
      <c r="J298" s="194">
        <f t="shared" ref="J298" si="65">SUM(J295:J297)</f>
        <v>235</v>
      </c>
      <c r="K298" s="209"/>
      <c r="L298" s="194">
        <f t="shared" ref="L298" si="66">SUM(L295:L297)</f>
        <v>100</v>
      </c>
    </row>
    <row r="299" spans="1:12" ht="13.5" thickBot="1" x14ac:dyDescent="0.25">
      <c r="A299" s="28">
        <f>A282</f>
        <v>3</v>
      </c>
      <c r="B299" s="29">
        <f>B282</f>
        <v>5</v>
      </c>
      <c r="C299" s="213" t="s">
        <v>4</v>
      </c>
      <c r="D299" s="214"/>
      <c r="E299" s="30"/>
      <c r="F299" s="31">
        <f>F286+F294+F298</f>
        <v>1753</v>
      </c>
      <c r="G299" s="31">
        <f t="shared" ref="G299:L299" si="67">G286+G294+G298</f>
        <v>53.9</v>
      </c>
      <c r="H299" s="31">
        <f t="shared" si="67"/>
        <v>55.3</v>
      </c>
      <c r="I299" s="31">
        <f t="shared" si="67"/>
        <v>234.5</v>
      </c>
      <c r="J299" s="31">
        <f t="shared" si="67"/>
        <v>1593.9</v>
      </c>
      <c r="K299" s="31"/>
      <c r="L299" s="31">
        <f t="shared" si="67"/>
        <v>369.54</v>
      </c>
    </row>
    <row r="300" spans="1:12" ht="15" x14ac:dyDescent="0.25">
      <c r="A300" s="19">
        <v>3</v>
      </c>
      <c r="B300" s="20">
        <v>6</v>
      </c>
      <c r="C300" s="21" t="s">
        <v>20</v>
      </c>
      <c r="D300" s="5" t="s">
        <v>21</v>
      </c>
      <c r="E300" s="38"/>
      <c r="F300" s="39"/>
      <c r="G300" s="39"/>
      <c r="H300" s="39"/>
      <c r="I300" s="39"/>
      <c r="J300" s="39"/>
      <c r="K300" s="40"/>
      <c r="L300" s="39"/>
    </row>
    <row r="301" spans="1:12" ht="15" x14ac:dyDescent="0.25">
      <c r="A301" s="22"/>
      <c r="B301" s="14"/>
      <c r="C301" s="10"/>
      <c r="D301" s="6" t="s">
        <v>22</v>
      </c>
      <c r="E301" s="41"/>
      <c r="F301" s="42"/>
      <c r="G301" s="42"/>
      <c r="H301" s="42"/>
      <c r="I301" s="42"/>
      <c r="J301" s="42"/>
      <c r="K301" s="43"/>
      <c r="L301" s="42"/>
    </row>
    <row r="302" spans="1:12" ht="15" x14ac:dyDescent="0.25">
      <c r="A302" s="22"/>
      <c r="B302" s="14"/>
      <c r="C302" s="10"/>
      <c r="D302" s="6" t="s">
        <v>23</v>
      </c>
      <c r="E302" s="41"/>
      <c r="F302" s="42"/>
      <c r="G302" s="42"/>
      <c r="H302" s="42"/>
      <c r="I302" s="42"/>
      <c r="J302" s="42"/>
      <c r="K302" s="43"/>
      <c r="L302" s="42"/>
    </row>
    <row r="303" spans="1:12" ht="15" x14ac:dyDescent="0.25">
      <c r="A303" s="22"/>
      <c r="B303" s="14"/>
      <c r="C303" s="10"/>
      <c r="D303" s="6" t="s">
        <v>24</v>
      </c>
      <c r="E303" s="41"/>
      <c r="F303" s="42"/>
      <c r="G303" s="42"/>
      <c r="H303" s="42"/>
      <c r="I303" s="42"/>
      <c r="J303" s="42"/>
      <c r="K303" s="43"/>
      <c r="L303" s="42"/>
    </row>
    <row r="304" spans="1:12" ht="15" x14ac:dyDescent="0.25">
      <c r="A304" s="23"/>
      <c r="B304" s="16"/>
      <c r="C304" s="7"/>
      <c r="D304" s="17" t="s">
        <v>33</v>
      </c>
      <c r="E304" s="8"/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24"/>
      <c r="L304" s="18">
        <f>SUM(L300:L303)</f>
        <v>0</v>
      </c>
    </row>
    <row r="305" spans="1:12" ht="15" x14ac:dyDescent="0.25">
      <c r="A305" s="25">
        <v>3</v>
      </c>
      <c r="B305" s="12">
        <f>B300</f>
        <v>6</v>
      </c>
      <c r="C305" s="9" t="s">
        <v>25</v>
      </c>
      <c r="D305" s="6" t="s">
        <v>26</v>
      </c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2"/>
      <c r="B306" s="14"/>
      <c r="C306" s="10"/>
      <c r="D306" s="6" t="s">
        <v>27</v>
      </c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2"/>
      <c r="B307" s="14"/>
      <c r="C307" s="10"/>
      <c r="D307" s="6" t="s">
        <v>28</v>
      </c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2"/>
      <c r="B308" s="14"/>
      <c r="C308" s="10"/>
      <c r="D308" s="6" t="s">
        <v>29</v>
      </c>
      <c r="E308" s="41"/>
      <c r="F308" s="42"/>
      <c r="G308" s="42"/>
      <c r="H308" s="42"/>
      <c r="I308" s="42"/>
      <c r="J308" s="42"/>
      <c r="K308" s="43"/>
      <c r="L308" s="42"/>
    </row>
    <row r="309" spans="1:12" ht="15" x14ac:dyDescent="0.25">
      <c r="A309" s="22"/>
      <c r="B309" s="14"/>
      <c r="C309" s="10"/>
      <c r="D309" s="6" t="s">
        <v>30</v>
      </c>
      <c r="E309" s="41"/>
      <c r="F309" s="42"/>
      <c r="G309" s="42"/>
      <c r="H309" s="42"/>
      <c r="I309" s="42"/>
      <c r="J309" s="42"/>
      <c r="K309" s="43"/>
      <c r="L309" s="42"/>
    </row>
    <row r="310" spans="1:12" ht="15" x14ac:dyDescent="0.25">
      <c r="A310" s="22"/>
      <c r="B310" s="14"/>
      <c r="C310" s="10"/>
      <c r="D310" s="6" t="s">
        <v>31</v>
      </c>
      <c r="E310" s="41"/>
      <c r="F310" s="42"/>
      <c r="G310" s="42"/>
      <c r="H310" s="42"/>
      <c r="I310" s="42"/>
      <c r="J310" s="42"/>
      <c r="K310" s="43"/>
      <c r="L310" s="42"/>
    </row>
    <row r="311" spans="1:12" ht="15" x14ac:dyDescent="0.25">
      <c r="A311" s="22"/>
      <c r="B311" s="14"/>
      <c r="C311" s="10"/>
      <c r="D311" s="6" t="s">
        <v>32</v>
      </c>
      <c r="E311" s="41"/>
      <c r="F311" s="42"/>
      <c r="G311" s="42"/>
      <c r="H311" s="42"/>
      <c r="I311" s="42"/>
      <c r="J311" s="42"/>
      <c r="K311" s="43"/>
      <c r="L311" s="42"/>
    </row>
    <row r="312" spans="1:12" ht="15" x14ac:dyDescent="0.25">
      <c r="A312" s="23"/>
      <c r="B312" s="16"/>
      <c r="C312" s="7"/>
      <c r="D312" s="17" t="s">
        <v>33</v>
      </c>
      <c r="E312" s="8"/>
      <c r="F312" s="18">
        <f>SUM(F305:F311)</f>
        <v>0</v>
      </c>
      <c r="G312" s="18">
        <f>SUM(G305:G311)</f>
        <v>0</v>
      </c>
      <c r="H312" s="18">
        <f>SUM(H305:H311)</f>
        <v>0</v>
      </c>
      <c r="I312" s="18">
        <f>SUM(I305:I311)</f>
        <v>0</v>
      </c>
      <c r="J312" s="18">
        <f>SUM(J305:J311)</f>
        <v>0</v>
      </c>
      <c r="K312" s="24"/>
      <c r="L312" s="18">
        <f>SUM(L305:L311)</f>
        <v>0</v>
      </c>
    </row>
    <row r="313" spans="1:12" ht="13.5" thickBot="1" x14ac:dyDescent="0.25">
      <c r="A313" s="28">
        <f>A300</f>
        <v>3</v>
      </c>
      <c r="B313" s="29">
        <f>B300</f>
        <v>6</v>
      </c>
      <c r="C313" s="213" t="s">
        <v>4</v>
      </c>
      <c r="D313" s="214"/>
      <c r="E313" s="30"/>
      <c r="F313" s="31">
        <f>F304+F312</f>
        <v>0</v>
      </c>
      <c r="G313" s="31">
        <f>G304+G312</f>
        <v>0</v>
      </c>
      <c r="H313" s="31">
        <f>H304+H312</f>
        <v>0</v>
      </c>
      <c r="I313" s="31">
        <f>I304+I312</f>
        <v>0</v>
      </c>
      <c r="J313" s="31">
        <f>J304+J312</f>
        <v>0</v>
      </c>
      <c r="K313" s="31"/>
      <c r="L313" s="31">
        <f>L304+L312</f>
        <v>0</v>
      </c>
    </row>
    <row r="314" spans="1:12" ht="13.5" thickBot="1" x14ac:dyDescent="0.25">
      <c r="A314" s="26"/>
      <c r="B314" s="27"/>
      <c r="C314" s="210" t="s">
        <v>5</v>
      </c>
      <c r="D314" s="211"/>
      <c r="E314" s="212"/>
      <c r="F314" s="33">
        <f t="shared" ref="F314:J314" si="68">(F24+F42+F60+F78+F95+F128+F145+F163+F180+F198)/(IF(F24=0,0,1)+IF(F42=0,0,1)+IF(F60=0,0,1)+IF(F78=0,0,1)+IF(F95=0,0,1)+IF(F128=0,0,1)+IF(F145=0,0,1)+IF(F163=0,0,1)+IF(F180=0,0,1)+IF(F198=0,0,1))</f>
        <v>1690.6</v>
      </c>
      <c r="G314" s="33">
        <f t="shared" si="68"/>
        <v>110.72</v>
      </c>
      <c r="H314" s="33">
        <f t="shared" si="68"/>
        <v>55.255999999999993</v>
      </c>
      <c r="I314" s="33">
        <f t="shared" si="68"/>
        <v>227.22300000000001</v>
      </c>
      <c r="J314" s="33">
        <f t="shared" si="68"/>
        <v>1577.125</v>
      </c>
      <c r="K314" s="33"/>
      <c r="L314" s="33">
        <f>(L24+L42+L60+L78+L95+L128+L145+L163+L180+L198)/(IF(L24=0,0,1)+IF(L42=0,0,1)+IF(L60=0,0,1)+IF(L78=0,0,1)+IF(L95=0,0,1)+IF(L128=0,0,1)+IF(L145=0,0,1)+IF(L163=0,0,1)+IF(L180=0,0,1)+IF(L198=0,0,1))</f>
        <v>387.58399999999995</v>
      </c>
    </row>
  </sheetData>
  <mergeCells count="22">
    <mergeCell ref="C109:D109"/>
    <mergeCell ref="C1:E1"/>
    <mergeCell ref="H1:K1"/>
    <mergeCell ref="H2:K2"/>
    <mergeCell ref="C78:D78"/>
    <mergeCell ref="C95:D95"/>
    <mergeCell ref="C24:D24"/>
    <mergeCell ref="C60:D60"/>
    <mergeCell ref="C42:D42"/>
    <mergeCell ref="C314:E314"/>
    <mergeCell ref="C198:D198"/>
    <mergeCell ref="C128:D128"/>
    <mergeCell ref="C145:D145"/>
    <mergeCell ref="C163:D163"/>
    <mergeCell ref="C180:D180"/>
    <mergeCell ref="C230:D230"/>
    <mergeCell ref="C248:D248"/>
    <mergeCell ref="C264:D264"/>
    <mergeCell ref="C281:D281"/>
    <mergeCell ref="C299:D299"/>
    <mergeCell ref="C313:D313"/>
    <mergeCell ref="C212:D2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2024-01-11T07:49:50Z</dcterms:modified>
</cp:coreProperties>
</file>